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.cordero\Desktop\Información Pública - Octubre 2021\Ley de Acceso a la Información Pública\"/>
    </mc:Choice>
  </mc:AlternateContent>
  <xr:revisionPtr revIDLastSave="0" documentId="8_{1F12BE7F-8912-4B4D-8AC3-612E67B9E440}" xr6:coauthVersionLast="47" xr6:coauthVersionMax="47" xr10:uidLastSave="{00000000-0000-0000-0000-000000000000}"/>
  <bookViews>
    <workbookView xWindow="-120" yWindow="-120" windowWidth="24240" windowHeight="13140" xr2:uid="{F0F52B54-055F-4FFD-AA40-E9853B6B2FC2}"/>
  </bookViews>
  <sheets>
    <sheet name="10-04 Octubre 2021" sheetId="1" r:id="rId1"/>
  </sheets>
  <definedNames>
    <definedName name="_xlnm._FilterDatabase" localSheetId="0" hidden="1">'10-04 Octubre 2021'!$A$3:$U$183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57" i="1"/>
  <c r="H149" i="1"/>
  <c r="H148" i="1"/>
  <c r="H134" i="1"/>
  <c r="H121" i="1"/>
  <c r="H119" i="1"/>
  <c r="P28" i="1"/>
  <c r="M28" i="1"/>
  <c r="H28" i="1"/>
  <c r="B28" i="1"/>
  <c r="B30" i="1" s="1"/>
  <c r="R26" i="1"/>
  <c r="N26" i="1"/>
  <c r="L26" i="1"/>
  <c r="R25" i="1"/>
  <c r="N25" i="1"/>
  <c r="L25" i="1"/>
  <c r="R24" i="1"/>
  <c r="N24" i="1"/>
  <c r="L24" i="1"/>
  <c r="R23" i="1"/>
  <c r="N23" i="1"/>
  <c r="L23" i="1"/>
  <c r="R22" i="1"/>
  <c r="N22" i="1"/>
  <c r="L22" i="1"/>
  <c r="R21" i="1"/>
  <c r="N21" i="1"/>
  <c r="L21" i="1"/>
  <c r="R20" i="1"/>
  <c r="N20" i="1"/>
  <c r="L20" i="1"/>
  <c r="R19" i="1"/>
  <c r="N19" i="1"/>
  <c r="L19" i="1"/>
  <c r="R18" i="1"/>
  <c r="N18" i="1"/>
  <c r="L18" i="1"/>
  <c r="R17" i="1"/>
  <c r="N17" i="1"/>
  <c r="L17" i="1"/>
  <c r="R16" i="1"/>
  <c r="N16" i="1"/>
  <c r="L16" i="1"/>
  <c r="R14" i="1"/>
  <c r="N14" i="1"/>
  <c r="L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N6" i="1"/>
  <c r="L6" i="1"/>
  <c r="N5" i="1"/>
  <c r="L5" i="1"/>
</calcChain>
</file>

<file path=xl/sharedStrings.xml><?xml version="1.0" encoding="utf-8"?>
<sst xmlns="http://schemas.openxmlformats.org/spreadsheetml/2006/main" count="945" uniqueCount="349">
  <si>
    <t>DIRECCIÓN GENERAL DE RADIODIFUSIÓN Y TELEVISIÓN NACIONAL</t>
  </si>
  <si>
    <t>OCTUBRE 2021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</si>
  <si>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</si>
  <si>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</si>
  <si>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</si>
  <si>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</si>
  <si>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</si>
  <si>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</si>
  <si>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</si>
  <si>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</si>
  <si>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</si>
  <si>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</si>
  <si>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</si>
  <si>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</si>
  <si>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</si>
  <si>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</si>
  <si>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</si>
  <si>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</si>
  <si>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</si>
  <si>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</si>
  <si>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</si>
  <si>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</si>
  <si>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</si>
  <si>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</si>
  <si>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</si>
  <si>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</si>
  <si>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</si>
  <si>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</si>
  <si>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</si>
  <si>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</si>
  <si>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</si>
  <si>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</si>
  <si>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</si>
  <si>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</si>
  <si>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</si>
  <si>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</si>
  <si>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</si>
  <si>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</si>
  <si>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</si>
  <si>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</si>
  <si>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</si>
  <si>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</si>
  <si>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</si>
  <si>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</si>
  <si>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</si>
  <si>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</si>
  <si>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</si>
  <si>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</si>
  <si>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</si>
  <si>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</si>
  <si>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</si>
  <si>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</si>
  <si>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 xml:space="preserve">RENGLON 011 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</si>
  <si>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</si>
  <si>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</si>
  <si>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</si>
  <si>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</si>
  <si>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</si>
  <si>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</si>
  <si>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</si>
  <si>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</si>
  <si>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</si>
  <si>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</si>
  <si>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</si>
  <si>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</si>
  <si>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</si>
  <si>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</si>
  <si>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</si>
  <si>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</si>
  <si>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</si>
  <si>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</si>
  <si>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</si>
  <si>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</si>
  <si>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</si>
  <si>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</si>
  <si>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</si>
  <si>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</si>
  <si>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</si>
  <si>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</si>
  <si>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 xml:space="preserve">RENGLON 21 </t>
  </si>
  <si>
    <t>Luis David Vallejo Parras</t>
  </si>
  <si>
    <t>Jefe Financiero</t>
  </si>
  <si>
    <t>luis.vallejo@radiotgw.gob.gt</t>
  </si>
  <si>
    <t>RENGLON 022</t>
  </si>
  <si>
    <t>Francisco Javier Polanco Solis</t>
  </si>
  <si>
    <t>Director Ejecutivo IV</t>
  </si>
  <si>
    <t>francisco.polanco@radiotgw.gob.gt</t>
  </si>
  <si>
    <t>RENGLON 031</t>
  </si>
  <si>
    <t>Ahjnin Manuel Abdala Catu Ordoñez</t>
  </si>
  <si>
    <t>Enca. II Maq. Y Equipo</t>
  </si>
  <si>
    <t>NA</t>
  </si>
  <si>
    <t>18 calle 6-72 zona 1 Edificio Tipografia Nacional 3er Nivel</t>
  </si>
  <si>
    <t>Q</t>
  </si>
  <si>
    <t>Rita Elizabeth Rios Escobar</t>
  </si>
  <si>
    <t>Enc. II Maq. Y Equipo</t>
  </si>
  <si>
    <t>informacion-publica@radiotgw.gob.gt</t>
  </si>
  <si>
    <t>Alfredo Tzalam</t>
  </si>
  <si>
    <t>Enc.II Maq. Y Equipo</t>
  </si>
  <si>
    <t xml:space="preserve">Alfredo Enmanuel Par Canas </t>
  </si>
  <si>
    <t>alfredo.par@radiotgw.gob.gt</t>
  </si>
  <si>
    <t>Annabella Andrade Palma Prado</t>
  </si>
  <si>
    <t>Antonio Franklin López Gálvez</t>
  </si>
  <si>
    <t>antonio.lopez@radiotgw.gob.gt</t>
  </si>
  <si>
    <t>Byron Antonio Diéguez Morales</t>
  </si>
  <si>
    <t>Eduardo Isaías López Sandoval</t>
  </si>
  <si>
    <t>eduardo.lopez@radiotgw.gob.gt</t>
  </si>
  <si>
    <t>Emiliano Iquí Ichichi</t>
  </si>
  <si>
    <t>Ericka Alejandra Ramos Rivera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</si>
  <si>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</si>
  <si>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</si>
  <si>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</si>
  <si>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</si>
  <si>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</si>
  <si>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</si>
  <si>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</si>
  <si>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</si>
  <si>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</si>
  <si>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</si>
  <si>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</si>
  <si>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</si>
  <si>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</si>
  <si>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</si>
  <si>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</si>
  <si>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</si>
  <si>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</si>
  <si>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</si>
  <si>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</si>
  <si>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 xml:space="preserve">Aux. Op. Maq. Equipo </t>
  </si>
  <si>
    <t>Luis Ismael Monterroso Barillas</t>
  </si>
  <si>
    <t xml:space="preserve">Luis Javier Bonilla Salazar </t>
  </si>
  <si>
    <t>Mara Patricia Ramos Cruz de Andrino</t>
  </si>
  <si>
    <t>mara.ramos@radiotgw.gob.gt</t>
  </si>
  <si>
    <t>Mario Fernando Pérez Aguilar</t>
  </si>
  <si>
    <t>Dayana Sarahi Toledo Bosarreyes</t>
  </si>
  <si>
    <t>Pablo David Cabrera Rivera</t>
  </si>
  <si>
    <t>pablo.cabrera@radiotgw.gob.gt</t>
  </si>
  <si>
    <t>Rigoberta Arévalo</t>
  </si>
  <si>
    <t>Rumualdo Alejandro Galindo García</t>
  </si>
  <si>
    <t>Saulo Ulises Aguilar Umul</t>
  </si>
  <si>
    <t>saulo.aguilar@radiotgw.gob.gt</t>
  </si>
  <si>
    <t xml:space="preserve">Orlando Cabrera Arana </t>
  </si>
  <si>
    <t>Heybin Rubi Cabrera Hernandez</t>
  </si>
  <si>
    <t>Willian Dario Padilla de Luca</t>
  </si>
  <si>
    <t>Willian Omar Vargas Rodriguez</t>
  </si>
  <si>
    <t>Manuel de Jesus Del Cid Cholon</t>
  </si>
  <si>
    <t>Carlos Geovanni Gomez Morales</t>
  </si>
  <si>
    <t>19 calle 6-72 zona 1 Edificio Tipografia Nacional 3er Nivel</t>
  </si>
  <si>
    <t>Luis Alberto Barillas de León</t>
  </si>
  <si>
    <t>Edgar Enríque González Pérez</t>
  </si>
  <si>
    <t>Roderico De Paz Cardona</t>
  </si>
  <si>
    <t>Canek Joel Noj Lopez</t>
  </si>
  <si>
    <t>Axel Noé Girón Lemus</t>
  </si>
  <si>
    <t>Eddy Herson Barillas Robledo</t>
  </si>
  <si>
    <t>Victor Hugo Ambrosio Gil</t>
  </si>
  <si>
    <t>Rolando Marroquin Guzman</t>
  </si>
  <si>
    <t>Francisco Enríque Miranda López</t>
  </si>
  <si>
    <t>Maria Fernanda Merida Sandoval</t>
  </si>
  <si>
    <t>Adelia Lisbeth Barrios Palacios</t>
  </si>
  <si>
    <t>Humberto de Jesus Barrios Morales</t>
  </si>
  <si>
    <t>Ingrid Rosmery De León Vásquez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</si>
  <si>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</si>
  <si>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</si>
  <si>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</si>
  <si>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</si>
  <si>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</si>
  <si>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omar.andrade@radiotgw.gob.gt</t>
  </si>
  <si>
    <t>Victor Hugo Ventura de Leon</t>
  </si>
  <si>
    <t>Virgilio Rosalio Orozco López</t>
  </si>
  <si>
    <t>Domingo  Aurelio Caxaj   Tax</t>
  </si>
  <si>
    <t>Gaspar Benjamín Batz  Gutiérrez</t>
  </si>
  <si>
    <t>Geovany José María Rosales Tzoc</t>
  </si>
  <si>
    <t>geovany.rosales@radiotgw.gt</t>
  </si>
  <si>
    <t>Hebert Adiel Antonio Ojeda Báten</t>
  </si>
  <si>
    <t>José Raymundo Pú Juárez</t>
  </si>
  <si>
    <t>Juan Nicolas Gutierrez Carrillo</t>
  </si>
  <si>
    <t>Ricardo Josafat Tzunún  Toyom</t>
  </si>
  <si>
    <t>ricardo.pzumun@radiotgw.gob.gt</t>
  </si>
  <si>
    <t>Rafael Isaías Gutiérrez Gutiérrez</t>
  </si>
  <si>
    <t>Alicia Isabel Sosa Soto</t>
  </si>
  <si>
    <t>Alfonso Quijivix  Domingo</t>
  </si>
  <si>
    <t>Carlos Armando Batz Mejia</t>
  </si>
  <si>
    <t>Felix Domingo Pérez Bautista</t>
  </si>
  <si>
    <t>Juan Antonio Pol</t>
  </si>
  <si>
    <t>Mayra Aracely Romero  Ordoñez</t>
  </si>
  <si>
    <t>mayra.romero@radiotgw.gob.gt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</si>
  <si>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</si>
  <si>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</si>
  <si>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</si>
  <si>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</si>
  <si>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</si>
  <si>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</si>
  <si>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</si>
  <si>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</si>
  <si>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</si>
  <si>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</si>
  <si>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</si>
  <si>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Junior Ulises Gomez Baños</t>
  </si>
  <si>
    <t>Mynor Aparicio Morales Hernandez</t>
  </si>
  <si>
    <t>7867-5306</t>
  </si>
  <si>
    <t>SUB-GRUPO 18 RENGLON 183</t>
  </si>
  <si>
    <t>Homero Avila Ligorria</t>
  </si>
  <si>
    <t>Servicios Profesionales en Asesoría Legal Específico para el Despacho Superior en la Unidad de Asesoría Jurídica en la Dirección General</t>
  </si>
  <si>
    <t>Boris Adolfo De Leon Gutierrez</t>
  </si>
  <si>
    <t>Servicios de Abogacía y notaría para resolver asuntos laborales en la Dirección General</t>
  </si>
  <si>
    <t>Q        -</t>
  </si>
  <si>
    <t>SUB-GRUPO 18 RENGLON 189</t>
  </si>
  <si>
    <t>Mercedes Alejandra Cordero Robles</t>
  </si>
  <si>
    <t>Servicios Técnicos de Análisis documental de expedientes en la Subdirección Administrartiva Financiera</t>
  </si>
  <si>
    <t>mercedes.cordero@radiotgw.gob.gt</t>
  </si>
  <si>
    <t>María Victoria Coxaj de Paz</t>
  </si>
  <si>
    <t xml:space="preserve">Servicios Técnicos para Locución de voz en Off en el departamento de Prensa </t>
  </si>
  <si>
    <t>v.coxaj@radiotgw.gob.gt</t>
  </si>
  <si>
    <t>Gabriela Alejandra Ramos Santis</t>
  </si>
  <si>
    <t>Servicios Técnicos de Análisis documental de expedientes en el departamento de Subdirección Técnica</t>
  </si>
  <si>
    <t>gabriela.ramos@radiotgw.gob.gt</t>
  </si>
  <si>
    <t>Billy Noe Rodriguez García</t>
  </si>
  <si>
    <t>Servicios Técnicos en Digitalización en la Direccion General</t>
  </si>
  <si>
    <t>Hugo Heriberto Landaverde Mayorga</t>
  </si>
  <si>
    <t>Servicios Técnicos para Locución de Voz en Off en el Departamento de Producción</t>
  </si>
  <si>
    <t>Carlos Rafael Echeverría Quintana</t>
  </si>
  <si>
    <t xml:space="preserve">Servicios Técnicos de Diseños, Reproducción, Producción y Post Producción en el Departamento de Producción </t>
  </si>
  <si>
    <t>Antonio Alexander López Girón</t>
  </si>
  <si>
    <t>Servicios Técnicos en Periodismo Departamental en el Departamento de Prensa</t>
  </si>
  <si>
    <t>Kevyn Dary Otoniel Chon Coloch</t>
  </si>
  <si>
    <t xml:space="preserve">Servicios Técnicos para Locución de Voz en OFF en el Departamento de Producción </t>
  </si>
  <si>
    <t>Gonzalo Loarca Guzmán</t>
  </si>
  <si>
    <t>Servicios Profesionales en el Departamento de Producción</t>
  </si>
  <si>
    <t>Hugo Binicio Donis Aquino</t>
  </si>
  <si>
    <t>Servicios Técnicos en análisis de monitoreo en el Departamento de Subdirección Técnica</t>
  </si>
  <si>
    <t>binicio.donis@radiotgw.gob.gt</t>
  </si>
  <si>
    <t>18 CALLE 6-72 ZONA 1 EDIFICIO TIPOGRACIA 3ER NIVEL</t>
  </si>
  <si>
    <t>Gabriela Alejandra Luna Gonzalez</t>
  </si>
  <si>
    <t xml:space="preserve">Servicios Técnicos en gestión documental en la Dirección General </t>
  </si>
  <si>
    <t>gabriela.luna@radiotgw.gob.gt</t>
  </si>
  <si>
    <t>Hamid Esaú Velásquez Romero</t>
  </si>
  <si>
    <t>Servicios Asesoría Profesional en Periodismo en el Departamento de Prensa</t>
  </si>
  <si>
    <t>hamid.velasquez@radiotgw.gob.gt</t>
  </si>
  <si>
    <t>Yenifer Edith Heredia Ardón</t>
  </si>
  <si>
    <t>Otto Fernando Soberanis Olaverri</t>
  </si>
  <si>
    <t>Servicios Técnicos para Locución de Voz en Off en el Departamento de Prensa</t>
  </si>
  <si>
    <t>Luis Alejandro Gómez Figueroa</t>
  </si>
  <si>
    <t>Servicios Técnicos para la elaboración, revisión y análisis de los procesos del sistema de gestión de calidad  en la Dirección General</t>
  </si>
  <si>
    <t>alejandro.gomez@radiotgw.gob.gt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</si>
  <si>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</si>
  <si>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</si>
  <si>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magally.valdez@radiotgw.gob.gt</t>
  </si>
  <si>
    <t>Manuel Adolfo Jimenez Jimenez</t>
  </si>
  <si>
    <t xml:space="preserve">Servicios de Asesoría en Relaciones Públicas de la Dirección General </t>
  </si>
  <si>
    <t>Viviana Victoria Morales García</t>
  </si>
  <si>
    <t>Servicios Técnicos en Consultoría para el Diseño y Preparación de Compras y Contrataciones para entidades del Estado en el Departamento Administrativo</t>
  </si>
  <si>
    <t>Wendy Renata Gálvez</t>
  </si>
  <si>
    <t>Servicios  Técnicos para Locución de voz en off  en el Departamento de Producción</t>
  </si>
  <si>
    <t>Marlon Ronel Ventura Barrios</t>
  </si>
  <si>
    <t xml:space="preserve">Servicios técnicos en logística de mantenimiento interno institucional </t>
  </si>
  <si>
    <t>Rodrigo Martinez Escobar</t>
  </si>
  <si>
    <t>Servicios Profesionales para locución de Voz en Off en el Departamento de Producción</t>
  </si>
  <si>
    <t>José Rodolfo Coxaj Gómez</t>
  </si>
  <si>
    <t>Servicios Profesionales de Plan Anual de Auditoría Interna Gubernamental, basada en riesgo de la Dirección General</t>
  </si>
  <si>
    <t>jose.coxaj@radiotgw.gob.gt</t>
  </si>
  <si>
    <t>Rosa María Moscoso Martínez</t>
  </si>
  <si>
    <t>Servicios Técnicos para la elaboración, análisis y evaluación en procesos administrativos de la Dirección General</t>
  </si>
  <si>
    <t>rosa.moscoso@radiotgw.gob.gt</t>
  </si>
  <si>
    <t>Andrea Victoria Alvizures Escobar</t>
  </si>
  <si>
    <t>Servicios Técnicos para diseño, edición y producción de material audiovisual para la transmisión en internet material pregrabado y/o en vivo de la Dirección General</t>
  </si>
  <si>
    <t>andrea.alvizurez@radiotgw.gob.gt</t>
  </si>
  <si>
    <t>Willie Fernando Mendoza Arana</t>
  </si>
  <si>
    <t>Servicios Técnicos en Reportaje y Redacción de notas en el Departamento de Producción</t>
  </si>
  <si>
    <t>Raul Chacón Cabrera</t>
  </si>
  <si>
    <t>Edgar Eladio Estrada Solís</t>
  </si>
  <si>
    <t>Servicios Técnicos para Locución de Voz en Off  en el Departamento de Producción</t>
  </si>
  <si>
    <t xml:space="preserve">Luis Alberto Vargas Garcia </t>
  </si>
  <si>
    <t>Servicios de Diseño, pre-producción, producción  y post producción de programas radiales en el Departamento de Producción</t>
  </si>
  <si>
    <t xml:space="preserve">Carlos Antonio Paredes Zamora </t>
  </si>
  <si>
    <t>Servicios Técnicos en reportaje y redacción de notas en el Departamento de Producción</t>
  </si>
  <si>
    <t>Katherine Mariela Pineda Alvarado</t>
  </si>
  <si>
    <t>Servicios Tecnicos para la elaboración, análisis y evaluación en procesos administrativos en la Dirección General de Radiodifusión y Televisión Nacional</t>
  </si>
  <si>
    <t>Juan Carlos Garoz Garrido</t>
  </si>
  <si>
    <t>Servicios Profesionales en Asesoria Direccional en Planificacion Y Ejecusion de Presupuesto, en la Unidad de Planificación</t>
  </si>
  <si>
    <t>juan.garoz@radiotgw.gob.gt</t>
  </si>
  <si>
    <t>Maritza Punay Garcia</t>
  </si>
  <si>
    <t xml:space="preserve">Servicios Tecnicos para la Elaboración, Análisis y evaluación en procesos Administrativos  en el departamento de Servicios Generales </t>
  </si>
  <si>
    <t>Carlos Humberto Rucal Alvarez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</si>
  <si>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</si>
  <si>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Alejandro Ramírez</t>
  </si>
  <si>
    <t>Servicios Profesionales de Asesoría en Gestion para el Fortalecimiento del Talento Humano</t>
  </si>
  <si>
    <t>Brenda Lisbet Gonzalez Cuevas</t>
  </si>
  <si>
    <t xml:space="preserve">Servicios Profesionales para Locución de Voz en Off, en el Departamento de Producción </t>
  </si>
  <si>
    <t>Luis Alfonso Cruz Mazariegos</t>
  </si>
  <si>
    <t>Grettel Viviana Castillo Gómez</t>
  </si>
  <si>
    <t>Servicios Profesionales en Asesor técnico para implementación de sistemas de la Dirección General.</t>
  </si>
  <si>
    <t>grettel.castillo@radiotgw.gob.gt</t>
  </si>
  <si>
    <t>Luis Fernando Saldaña Santiago</t>
  </si>
  <si>
    <t>Servicios Técnicos para Implementación de Sistemas en el Departamento de Informática</t>
  </si>
  <si>
    <t>Luis.saldana@radiotgw.gob.gt</t>
  </si>
  <si>
    <t>RENGLON 029</t>
  </si>
  <si>
    <t>Julio Alejandro Méndez Gutiérrez</t>
  </si>
  <si>
    <t>Servicios Técnicos en el Departamento Financiero</t>
  </si>
  <si>
    <t>julio.mendez@radiotgw.gob.gt</t>
  </si>
  <si>
    <t>Mario Jose del Cid Urrutia</t>
  </si>
  <si>
    <t>mario.delcid@radiotgw.gob.gt</t>
  </si>
  <si>
    <t>Guillermo Estuardo García Guzmán</t>
  </si>
  <si>
    <t>Servicios Técnicos en el Departamento de Servicios Generales</t>
  </si>
  <si>
    <t>guillermo.garcia@radiotgw.gob.gt</t>
  </si>
  <si>
    <t xml:space="preserve">Hector Rolando Mejía Carrillo </t>
  </si>
  <si>
    <t>Servicios Técnicos en el Departamento de Producción</t>
  </si>
  <si>
    <t>h.mejia@radiotgw.gob.gt</t>
  </si>
  <si>
    <t>Víctor Gabriel López Fernández</t>
  </si>
  <si>
    <t>victor.lopez@radiotgw.gob.gt</t>
  </si>
  <si>
    <t>Irene Guadalupe Ixcot Panadero</t>
  </si>
  <si>
    <t>Servicios Profesionales en del Departamento de Recursos Humanos</t>
  </si>
  <si>
    <t>irene.ixcot@radiotgw.gob.gt</t>
  </si>
  <si>
    <t>Glimber Orlando Palencia Valiente</t>
  </si>
  <si>
    <t>Hingry Myshely de Jesús Dávila Alvarez</t>
  </si>
  <si>
    <t>Servicios Técnicos en la Dirección General</t>
  </si>
  <si>
    <t>m.davila@radiotgw.gob.gt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</si>
  <si>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</si>
  <si>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</si>
  <si>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</si>
  <si>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</si>
  <si>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</si>
  <si>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Carlos Arturo Cifuentes Blanco</t>
  </si>
  <si>
    <t>carlos.cifuentes@radiotgw.gob.gt</t>
  </si>
  <si>
    <t>Nery Gregorio López Alba</t>
  </si>
  <si>
    <t>Servicios Profesionales en Auditoría Interna</t>
  </si>
  <si>
    <t>nery.lopez@radiotgw.gob.gt</t>
  </si>
  <si>
    <t>Carlos Federico Vides Murga</t>
  </si>
  <si>
    <t>Jaime Carlos Montufar</t>
  </si>
  <si>
    <t>Servicios Técnicos en el  Departamento de Producción</t>
  </si>
  <si>
    <t>Carlos Josue Monroy Diaz</t>
  </si>
  <si>
    <t>Servicios Técnicos en Redes Sociales en el Departamento de Prensa</t>
  </si>
  <si>
    <t>Sergio Caceros Hernandez</t>
  </si>
  <si>
    <t>Servicios Técnicos en Sub Dirección Técnica</t>
  </si>
  <si>
    <t>sergiocaceros@tgw.gob.gt</t>
  </si>
  <si>
    <t>Areli Magaly Alonzo Ixmatul</t>
  </si>
  <si>
    <t>Servicios Técnicos en el Departamento de Prensa</t>
  </si>
  <si>
    <t>areli.alonzo@radiotgw.gob.gt</t>
  </si>
  <si>
    <t>Edgar Abel Estrada Romero</t>
  </si>
  <si>
    <t>Servicios Técnicos en el Departamento de Registro de Locutores</t>
  </si>
  <si>
    <t>Karin Rossaneth Cerezo Villeda</t>
  </si>
  <si>
    <t>Servicios Profesionales  en la Subdirección Administrativa y Financiera</t>
  </si>
  <si>
    <t>karin.cerezo@radiotgw.gob.gt</t>
  </si>
  <si>
    <t>Juan Carlos Gomez Santos</t>
  </si>
  <si>
    <t>Braulio Ruben Lucas Cardona</t>
  </si>
  <si>
    <t>ruben.lucas@radiotgw.gob.gt</t>
  </si>
  <si>
    <t>Irene Ixcot</t>
  </si>
  <si>
    <t>Vo. Bo. Aura Vanessa Molina Escobar</t>
  </si>
  <si>
    <t xml:space="preserve">Asistente Administrativo de </t>
  </si>
  <si>
    <t>Profesional en Materia de Gestión de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</si>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</sst>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6"/>
      <name val="Arial"/>
      <family val="2"/>
    </font>
    <font>
      <sz val="10"/>
      <name val="Calibri"/>
      <family val="2"/>
      <scheme val="minor"/>
    </font>
    <font>
      <u/>
      <sz val="7"/>
      <name val="Calibri Light"/>
      <family val="2"/>
      <scheme val="major"/>
    </font>
    <font>
      <sz val="7"/>
      <name val="Calibri"/>
      <family val="2"/>
      <scheme val="minor"/>
    </font>
    <font>
      <b/>
      <sz val="11.5"/>
      <name val="Calibri"/>
      <family val="2"/>
      <scheme val="minor"/>
    </font>
    <font>
      <b/>
      <sz val="5"/>
      <name val="Arial"/>
      <family val="2"/>
    </font>
    <font>
      <sz val="5"/>
      <name val="Calibri"/>
      <family val="2"/>
      <scheme val="minor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164" fontId="6" fillId="0" borderId="1" xfId="3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/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1" fontId="10" fillId="0" borderId="0" xfId="0" applyNumberFormat="1" applyFont="1"/>
    <xf numFmtId="0" fontId="12" fillId="0" borderId="1" xfId="2" applyFont="1" applyBorder="1" applyAlignment="1">
      <alignment vertical="center" wrapText="1"/>
    </xf>
    <xf numFmtId="164" fontId="6" fillId="0" borderId="3" xfId="3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4" fontId="6" fillId="0" borderId="1" xfId="3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1" applyFont="1" applyFill="1" applyBorder="1" applyAlignment="1" applyProtection="1">
      <alignment horizontal="center" vertical="center" wrapText="1"/>
    </xf>
    <xf numFmtId="0" fontId="12" fillId="0" borderId="3" xfId="2" applyFont="1" applyBorder="1" applyAlignment="1">
      <alignment vertical="center" wrapText="1"/>
    </xf>
    <xf numFmtId="164" fontId="6" fillId="0" borderId="1" xfId="3" applyFont="1" applyFill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2" fillId="0" borderId="5" xfId="0" applyFont="1" applyBorder="1"/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0" fillId="0" borderId="0" xfId="0" applyFont="1" applyAlignment="1">
      <alignment horizontal="center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Hipervínculo" xfId="1" builtinId="8"/>
    <cellStyle name="Moneda 2" xfId="3" xr:uid="{0EE55E56-9DDD-456E-8984-543C120EFD2C}"/>
    <cellStyle name="Normal" xfId="0" builtinId="0"/>
    <cellStyle name="Normal 2" xfId="2" xr:uid="{6F24F5E4-C8B3-44D8-A8CB-4E804BEA7353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52B8BA04-5F1C-4B3E-9B78-D24C0CCC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39617" y="32971"/>
          <a:ext cx="906461" cy="304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illybohemio@hotmail.com" TargetMode="External"/><Relationship Id="rId26" Type="http://schemas.openxmlformats.org/officeDocument/2006/relationships/hyperlink" Target="mailto:m.davila@radiotgw.gob.gt" TargetMode="External"/><Relationship Id="rId39" Type="http://schemas.openxmlformats.org/officeDocument/2006/relationships/hyperlink" Target="mailto:karin.cerezo@radiotgw.gob.gt" TargetMode="External"/><Relationship Id="rId21" Type="http://schemas.openxmlformats.org/officeDocument/2006/relationships/hyperlink" Target="mailto:hpubliland@yahoo.com" TargetMode="External"/><Relationship Id="rId34" Type="http://schemas.openxmlformats.org/officeDocument/2006/relationships/hyperlink" Target="mailto:c.cifuentes@radiotgw.gob.gt" TargetMode="External"/><Relationship Id="rId42" Type="http://schemas.openxmlformats.org/officeDocument/2006/relationships/hyperlink" Target="mailto:crosbumo@gmail.com" TargetMode="External"/><Relationship Id="rId47" Type="http://schemas.openxmlformats.org/officeDocument/2006/relationships/hyperlink" Target="mailto:rosa.moscoso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ericka.escobar.l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da.urzua.erazo@gmail.com" TargetMode="External"/><Relationship Id="rId29" Type="http://schemas.openxmlformats.org/officeDocument/2006/relationships/hyperlink" Target="mailto:julio.mendez@rad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h.mejia@radiotgw.gob.gt" TargetMode="External"/><Relationship Id="rId32" Type="http://schemas.openxmlformats.org/officeDocument/2006/relationships/hyperlink" Target="mailto:jcgaroz@gmail.com" TargetMode="External"/><Relationship Id="rId37" Type="http://schemas.openxmlformats.org/officeDocument/2006/relationships/hyperlink" Target="mailto:k.chon@radiotgw.gob.gt" TargetMode="External"/><Relationship Id="rId40" Type="http://schemas.openxmlformats.org/officeDocument/2006/relationships/hyperlink" Target="mailto:binicio.donis@radiotgw.gob.gt" TargetMode="External"/><Relationship Id="rId45" Type="http://schemas.openxmlformats.org/officeDocument/2006/relationships/hyperlink" Target="mailto:guillermo.garcia@radiotgw.gob.gt" TargetMode="External"/><Relationship Id="rId53" Type="http://schemas.openxmlformats.org/officeDocument/2006/relationships/hyperlink" Target="mailto:magally.valdez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a.sapon@radiotgw.gob.gt" TargetMode="External"/><Relationship Id="rId61" Type="http://schemas.openxmlformats.org/officeDocument/2006/relationships/hyperlink" Target="mailto:informacion-publica@radiotgw.gob.gt" TargetMode="External"/><Relationship Id="rId19" Type="http://schemas.openxmlformats.org/officeDocument/2006/relationships/hyperlink" Target="mailto:alexgiron2006@gmail.com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c.echeverria@radiotgw.gob.gt" TargetMode="External"/><Relationship Id="rId27" Type="http://schemas.openxmlformats.org/officeDocument/2006/relationships/hyperlink" Target="mailto:irenetgwrrh@gmail.com" TargetMode="External"/><Relationship Id="rId30" Type="http://schemas.openxmlformats.org/officeDocument/2006/relationships/hyperlink" Target="mailto:d.barrondo@radiotgw.gob.gt" TargetMode="External"/><Relationship Id="rId35" Type="http://schemas.openxmlformats.org/officeDocument/2006/relationships/hyperlink" Target="mailto:b.lucas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andrea.alvizurez@radiotgw.gob.gt" TargetMode="External"/><Relationship Id="rId56" Type="http://schemas.openxmlformats.org/officeDocument/2006/relationships/hyperlink" Target="mailto:eduardo.lopez@radiotgw.gob.gt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guillermo.garcia@radiotgw.gob.gt" TargetMode="External"/><Relationship Id="rId3" Type="http://schemas.openxmlformats.org/officeDocument/2006/relationships/hyperlink" Target="mailto:v.santizo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abriela.ramos@radiotgw.gob.gt" TargetMode="External"/><Relationship Id="rId25" Type="http://schemas.openxmlformats.org/officeDocument/2006/relationships/hyperlink" Target="mailto:h.flores@radiotgw.gob.gt" TargetMode="External"/><Relationship Id="rId33" Type="http://schemas.openxmlformats.org/officeDocument/2006/relationships/hyperlink" Target="mailto:aixmatul@hotmail.com" TargetMode="External"/><Relationship Id="rId38" Type="http://schemas.openxmlformats.org/officeDocument/2006/relationships/hyperlink" Target="mailto:sergiocaceros@tgw.gob.gt" TargetMode="External"/><Relationship Id="rId46" Type="http://schemas.openxmlformats.org/officeDocument/2006/relationships/hyperlink" Target="mailto:jose.coxaj@radiotgw.gob.gt" TargetMode="External"/><Relationship Id="rId59" Type="http://schemas.openxmlformats.org/officeDocument/2006/relationships/hyperlink" Target="mailto:omar.andrade@radiotgw.gob.gt" TargetMode="External"/><Relationship Id="rId20" Type="http://schemas.openxmlformats.org/officeDocument/2006/relationships/hyperlink" Target="mailto:marioarenasgt@gmail.com" TargetMode="External"/><Relationship Id="rId41" Type="http://schemas.openxmlformats.org/officeDocument/2006/relationships/hyperlink" Target="mailto:hamid.velasquez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hyperlink" Target="mailto:Luis.saldana@radiotgw.gob.gt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k.chon@radiotgw.gob.gt" TargetMode="External"/><Relationship Id="rId28" Type="http://schemas.openxmlformats.org/officeDocument/2006/relationships/hyperlink" Target="mailto:victor.lopez@radiotgw.gob.gt" TargetMode="External"/><Relationship Id="rId36" Type="http://schemas.openxmlformats.org/officeDocument/2006/relationships/hyperlink" Target="mailto:d.barrond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10" Type="http://schemas.openxmlformats.org/officeDocument/2006/relationships/hyperlink" Target="mailto:f.batres@radiotgw.gob.gt" TargetMode="External"/><Relationship Id="rId31" Type="http://schemas.openxmlformats.org/officeDocument/2006/relationships/hyperlink" Target="mailto:v.molina@radiotgw.gob.gt" TargetMode="External"/><Relationship Id="rId44" Type="http://schemas.openxmlformats.org/officeDocument/2006/relationships/hyperlink" Target="mailto:alejandro.gomez@radiotgw.gob.gt" TargetMode="External"/><Relationship Id="rId52" Type="http://schemas.openxmlformats.org/officeDocument/2006/relationships/hyperlink" Target="mailto:grettel.castillo@radiotgw.gob.gt" TargetMode="External"/><Relationship Id="rId60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A847-0E7B-488E-86CA-ADC6456618B9}">
  <dimension ref="A1:U189"/>
  <sheetViews>
    <sheetView tabSelected="1" topLeftCell="A46" zoomScale="120" zoomScaleNormal="120" workbookViewId="0">
      <selection activeCell="D195" sqref="D195"/>
    </sheetView>
  </sheetViews>
  <sheetFormatPr baseColWidth="10" defaultRowHeight="15" x14ac:dyDescent="0.25"/>
  <cols>
    <col min="1" max="1" width="4" style="20" bestFit="1" customWidth="1"/>
    <col min="2" max="2" width="5.42578125" style="2" customWidth="1"/>
    <col min="3" max="3" width="14.7109375" style="2" customWidth="1"/>
    <col min="4" max="4" width="19.42578125" style="2" customWidth="1"/>
    <col min="5" max="5" width="9.140625" style="39" customWidth="1"/>
    <col min="6" max="6" width="9.5703125" style="2" customWidth="1"/>
    <col min="7" max="7" width="13.28515625" style="2" customWidth="1"/>
    <col min="8" max="8" width="9.5703125" style="2" customWidth="1"/>
    <col min="9" max="9" width="8.28515625" style="2" customWidth="1"/>
    <col min="10" max="10" width="8.5703125" style="2" customWidth="1"/>
    <col min="11" max="11" width="6.28515625" style="2" customWidth="1"/>
    <col min="12" max="12" width="8.85546875" style="2" customWidth="1"/>
    <col min="13" max="13" width="10.140625" style="2" customWidth="1"/>
    <col min="14" max="15" width="6.85546875" style="2" customWidth="1"/>
    <col min="16" max="16" width="8.5703125" style="2" customWidth="1"/>
    <col min="17" max="17" width="9.7109375" style="2" customWidth="1"/>
    <col min="18" max="18" width="11.28515625" style="2" customWidth="1"/>
    <col min="19" max="19" width="9" style="2" customWidth="1"/>
    <col min="20" max="20" width="6.85546875" style="2" customWidth="1"/>
    <col min="21" max="21" width="8.7109375" style="2" customWidth="1"/>
    <col min="22" max="16384" width="11.42578125" style="2"/>
  </cols>
  <sheetData>
    <row r="1" spans="2:2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 x14ac:dyDescent="0.25">
      <c r="B2" s="3"/>
      <c r="C2" s="3"/>
      <c r="D2" s="3"/>
      <c r="E2" s="4"/>
      <c r="F2" s="3"/>
      <c r="G2" s="3"/>
      <c r="H2" s="3"/>
      <c r="I2" s="5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74.25" x14ac:dyDescent="0.25"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</row>
    <row r="4" spans="2:21" x14ac:dyDescent="0.25">
      <c r="B4" s="8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2:21" ht="27" x14ac:dyDescent="0.25">
      <c r="B5" s="11">
        <v>1</v>
      </c>
      <c r="C5" s="12" t="s">
        <v>23</v>
      </c>
      <c r="D5" s="12" t="s">
        <v>24</v>
      </c>
      <c r="E5" s="13" t="s">
        <v>25</v>
      </c>
      <c r="F5" s="11" t="s">
        <v>26</v>
      </c>
      <c r="G5" s="12" t="s">
        <v>27</v>
      </c>
      <c r="H5" s="14">
        <v>2315</v>
      </c>
      <c r="I5" s="14">
        <v>0</v>
      </c>
      <c r="J5" s="14">
        <v>0</v>
      </c>
      <c r="K5" s="14">
        <v>0</v>
      </c>
      <c r="L5" s="14">
        <f>700</f>
        <v>700</v>
      </c>
      <c r="M5" s="14">
        <v>0</v>
      </c>
      <c r="N5" s="14">
        <f>250</f>
        <v>250</v>
      </c>
      <c r="O5" s="14">
        <v>0</v>
      </c>
      <c r="P5" s="14">
        <v>0</v>
      </c>
      <c r="Q5" s="14">
        <v>75</v>
      </c>
      <c r="R5" s="14">
        <v>0</v>
      </c>
      <c r="S5" s="14">
        <v>0</v>
      </c>
      <c r="T5" s="14">
        <v>0</v>
      </c>
      <c r="U5" s="14">
        <v>0</v>
      </c>
    </row>
    <row r="6" spans="2:21" ht="27" x14ac:dyDescent="0.25">
      <c r="B6" s="11">
        <v>2</v>
      </c>
      <c r="C6" s="15" t="s">
        <v>28</v>
      </c>
      <c r="D6" s="15" t="s">
        <v>29</v>
      </c>
      <c r="E6" s="16" t="s">
        <v>30</v>
      </c>
      <c r="F6" s="11" t="s">
        <v>26</v>
      </c>
      <c r="G6" s="15" t="s">
        <v>31</v>
      </c>
      <c r="H6" s="14">
        <v>2441</v>
      </c>
      <c r="I6" s="14">
        <v>0</v>
      </c>
      <c r="J6" s="14">
        <v>0</v>
      </c>
      <c r="K6" s="14">
        <v>0</v>
      </c>
      <c r="L6" s="14">
        <f>700</f>
        <v>700</v>
      </c>
      <c r="M6" s="14">
        <v>0</v>
      </c>
      <c r="N6" s="14">
        <f>250</f>
        <v>250</v>
      </c>
      <c r="O6" s="14">
        <v>0</v>
      </c>
      <c r="P6" s="14">
        <v>0</v>
      </c>
      <c r="Q6" s="14">
        <v>75</v>
      </c>
      <c r="R6" s="14">
        <v>0</v>
      </c>
      <c r="S6" s="14">
        <v>0</v>
      </c>
      <c r="T6" s="14">
        <v>0</v>
      </c>
      <c r="U6" s="14">
        <v>0</v>
      </c>
    </row>
    <row r="7" spans="2:21" ht="27" x14ac:dyDescent="0.25">
      <c r="B7" s="11">
        <v>3</v>
      </c>
      <c r="C7" s="15" t="s">
        <v>32</v>
      </c>
      <c r="D7" s="15" t="s">
        <v>33</v>
      </c>
      <c r="E7" s="16" t="s">
        <v>34</v>
      </c>
      <c r="F7" s="11" t="s">
        <v>26</v>
      </c>
      <c r="G7" s="15" t="s">
        <v>31</v>
      </c>
      <c r="H7" s="14">
        <v>2120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f>250</f>
        <v>250</v>
      </c>
      <c r="O7" s="14">
        <v>0</v>
      </c>
      <c r="P7" s="14">
        <v>0</v>
      </c>
      <c r="Q7" s="14">
        <v>50</v>
      </c>
      <c r="R7" s="14">
        <f>755</f>
        <v>755</v>
      </c>
      <c r="S7" s="14">
        <v>0</v>
      </c>
      <c r="T7" s="14">
        <v>0</v>
      </c>
      <c r="U7" s="14">
        <v>0</v>
      </c>
    </row>
    <row r="8" spans="2:21" ht="27" x14ac:dyDescent="0.25">
      <c r="B8" s="11">
        <v>4</v>
      </c>
      <c r="C8" s="15" t="s">
        <v>35</v>
      </c>
      <c r="D8" s="15" t="s">
        <v>36</v>
      </c>
      <c r="E8" s="16" t="s">
        <v>37</v>
      </c>
      <c r="F8" s="11" t="s">
        <v>26</v>
      </c>
      <c r="G8" s="15" t="s">
        <v>31</v>
      </c>
      <c r="H8" s="14">
        <v>876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187.5</f>
        <v>187.5</v>
      </c>
      <c r="O8" s="14">
        <v>0</v>
      </c>
      <c r="P8" s="14">
        <v>0</v>
      </c>
      <c r="Q8" s="14">
        <v>37.5</v>
      </c>
      <c r="R8" s="14">
        <f>1224</f>
        <v>1224</v>
      </c>
      <c r="S8" s="14">
        <v>0</v>
      </c>
      <c r="T8" s="14">
        <v>0</v>
      </c>
      <c r="U8" s="14">
        <v>0</v>
      </c>
    </row>
    <row r="9" spans="2:21" ht="27" x14ac:dyDescent="0.25">
      <c r="B9" s="11">
        <v>5</v>
      </c>
      <c r="C9" s="15" t="s">
        <v>38</v>
      </c>
      <c r="D9" s="15" t="s">
        <v>39</v>
      </c>
      <c r="E9" s="16" t="s">
        <v>37</v>
      </c>
      <c r="F9" s="11" t="s">
        <v>26</v>
      </c>
      <c r="G9" s="15" t="s">
        <v>31</v>
      </c>
      <c r="H9" s="14">
        <v>1035.72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>187.5</f>
        <v>187.5</v>
      </c>
      <c r="O9" s="14">
        <v>0</v>
      </c>
      <c r="P9" s="14">
        <v>0</v>
      </c>
      <c r="Q9" s="14">
        <v>37.5</v>
      </c>
      <c r="R9" s="14">
        <f>1102</f>
        <v>1102</v>
      </c>
      <c r="S9" s="14">
        <v>0</v>
      </c>
      <c r="T9" s="14">
        <v>0</v>
      </c>
      <c r="U9" s="14">
        <v>0</v>
      </c>
    </row>
    <row r="10" spans="2:21" ht="27" x14ac:dyDescent="0.25">
      <c r="B10" s="11">
        <v>6</v>
      </c>
      <c r="C10" s="15" t="s">
        <v>40</v>
      </c>
      <c r="D10" s="15" t="s">
        <v>41</v>
      </c>
      <c r="E10" s="16" t="s">
        <v>37</v>
      </c>
      <c r="F10" s="11" t="s">
        <v>26</v>
      </c>
      <c r="G10" s="15" t="s">
        <v>31</v>
      </c>
      <c r="H10" s="14">
        <v>1074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>250</f>
        <v>250</v>
      </c>
      <c r="O10" s="14">
        <v>275</v>
      </c>
      <c r="P10" s="14">
        <v>0</v>
      </c>
      <c r="Q10" s="14">
        <v>75</v>
      </c>
      <c r="R10" s="14">
        <f>1426</f>
        <v>1426</v>
      </c>
      <c r="S10" s="14">
        <v>0</v>
      </c>
      <c r="T10" s="14">
        <v>0</v>
      </c>
      <c r="U10" s="14">
        <v>0</v>
      </c>
    </row>
    <row r="11" spans="2:21" ht="27" x14ac:dyDescent="0.25">
      <c r="B11" s="11">
        <v>7</v>
      </c>
      <c r="C11" s="15" t="s">
        <v>42</v>
      </c>
      <c r="D11" s="15" t="s">
        <v>41</v>
      </c>
      <c r="E11" s="16" t="s">
        <v>37</v>
      </c>
      <c r="F11" s="11" t="s">
        <v>26</v>
      </c>
      <c r="G11" s="15" t="s">
        <v>31</v>
      </c>
      <c r="H11" s="14">
        <v>1074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250</f>
        <v>250</v>
      </c>
      <c r="O11" s="14">
        <v>0</v>
      </c>
      <c r="P11" s="14">
        <v>0</v>
      </c>
      <c r="Q11" s="14">
        <v>50</v>
      </c>
      <c r="R11" s="14">
        <f>1701</f>
        <v>1701</v>
      </c>
      <c r="S11" s="14">
        <v>0</v>
      </c>
      <c r="T11" s="14">
        <v>0</v>
      </c>
      <c r="U11" s="14">
        <v>0</v>
      </c>
    </row>
    <row r="12" spans="2:21" ht="27" x14ac:dyDescent="0.25">
      <c r="B12" s="11">
        <v>8</v>
      </c>
      <c r="C12" s="15" t="s">
        <v>43</v>
      </c>
      <c r="D12" s="15" t="s">
        <v>36</v>
      </c>
      <c r="E12" s="16" t="s">
        <v>37</v>
      </c>
      <c r="F12" s="11" t="s">
        <v>26</v>
      </c>
      <c r="G12" s="15" t="s">
        <v>31</v>
      </c>
      <c r="H12" s="14">
        <v>876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>187.5</f>
        <v>187.5</v>
      </c>
      <c r="O12" s="14">
        <v>267.77999999999997</v>
      </c>
      <c r="P12" s="14">
        <v>0</v>
      </c>
      <c r="Q12" s="14">
        <v>56.25</v>
      </c>
      <c r="R12" s="14">
        <f>957</f>
        <v>957</v>
      </c>
      <c r="S12" s="14">
        <v>0</v>
      </c>
      <c r="T12" s="14">
        <v>0</v>
      </c>
      <c r="U12" s="14">
        <v>0</v>
      </c>
    </row>
    <row r="13" spans="2:21" ht="27" x14ac:dyDescent="0.25">
      <c r="B13" s="11">
        <v>9</v>
      </c>
      <c r="C13" s="15" t="s">
        <v>44</v>
      </c>
      <c r="D13" s="15" t="s">
        <v>45</v>
      </c>
      <c r="E13" s="16" t="s">
        <v>46</v>
      </c>
      <c r="F13" s="11" t="s">
        <v>26</v>
      </c>
      <c r="G13" s="15" t="s">
        <v>31</v>
      </c>
      <c r="H13" s="14">
        <v>1302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250</f>
        <v>250</v>
      </c>
      <c r="O13" s="14">
        <v>275</v>
      </c>
      <c r="P13" s="14">
        <v>0</v>
      </c>
      <c r="Q13" s="14">
        <v>75</v>
      </c>
      <c r="R13" s="14">
        <f>1273</f>
        <v>1273</v>
      </c>
      <c r="S13" s="14">
        <v>0</v>
      </c>
      <c r="T13" s="14">
        <v>0</v>
      </c>
      <c r="U13" s="14">
        <v>0</v>
      </c>
    </row>
    <row r="14" spans="2:21" ht="18" x14ac:dyDescent="0.25">
      <c r="B14" s="11">
        <v>10</v>
      </c>
      <c r="C14" s="15" t="s">
        <v>47</v>
      </c>
      <c r="D14" s="15" t="s">
        <v>48</v>
      </c>
      <c r="E14" s="13" t="s">
        <v>49</v>
      </c>
      <c r="F14" s="17" t="s">
        <v>50</v>
      </c>
      <c r="G14" s="15" t="s">
        <v>51</v>
      </c>
      <c r="H14" s="14">
        <v>813.75</v>
      </c>
      <c r="I14" s="14">
        <v>0</v>
      </c>
      <c r="J14" s="14">
        <v>0</v>
      </c>
      <c r="K14" s="14">
        <v>0</v>
      </c>
      <c r="L14" s="14">
        <f>400</f>
        <v>400</v>
      </c>
      <c r="M14" s="14">
        <v>0</v>
      </c>
      <c r="N14" s="14">
        <f>156.25</f>
        <v>156.25</v>
      </c>
      <c r="O14" s="14">
        <v>0</v>
      </c>
      <c r="P14" s="14">
        <v>0</v>
      </c>
      <c r="Q14" s="14">
        <v>46.88</v>
      </c>
      <c r="R14" s="14">
        <f>568</f>
        <v>568</v>
      </c>
      <c r="S14" s="14">
        <v>0</v>
      </c>
      <c r="T14" s="14">
        <v>0</v>
      </c>
      <c r="U14" s="14">
        <v>0</v>
      </c>
    </row>
    <row r="15" spans="2:21" x14ac:dyDescent="0.25">
      <c r="B15" s="8" t="s">
        <v>52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2:21" ht="18" x14ac:dyDescent="0.25">
      <c r="B16" s="11">
        <v>11</v>
      </c>
      <c r="C16" s="15" t="s">
        <v>53</v>
      </c>
      <c r="D16" s="15" t="s">
        <v>48</v>
      </c>
      <c r="E16" s="18" t="s">
        <v>37</v>
      </c>
      <c r="F16" s="17" t="s">
        <v>54</v>
      </c>
      <c r="G16" s="19" t="s">
        <v>55</v>
      </c>
      <c r="H16" s="14">
        <v>813.75</v>
      </c>
      <c r="I16" s="14">
        <v>0</v>
      </c>
      <c r="J16" s="14">
        <v>0</v>
      </c>
      <c r="K16" s="14">
        <v>0</v>
      </c>
      <c r="L16" s="14">
        <f>400</f>
        <v>400</v>
      </c>
      <c r="M16" s="14">
        <v>0</v>
      </c>
      <c r="N16" s="14">
        <f>156.25</f>
        <v>156.25</v>
      </c>
      <c r="O16" s="14">
        <v>0</v>
      </c>
      <c r="P16" s="14">
        <v>0</v>
      </c>
      <c r="Q16" s="14">
        <v>46.88</v>
      </c>
      <c r="R16" s="14">
        <f>568</f>
        <v>568</v>
      </c>
      <c r="S16" s="14">
        <v>0</v>
      </c>
      <c r="T16" s="14">
        <v>0</v>
      </c>
      <c r="U16" s="14">
        <v>0</v>
      </c>
    </row>
    <row r="17" spans="1:21" ht="18" x14ac:dyDescent="0.25">
      <c r="B17" s="17">
        <v>12</v>
      </c>
      <c r="C17" s="15" t="s">
        <v>56</v>
      </c>
      <c r="D17" s="15" t="s">
        <v>57</v>
      </c>
      <c r="E17" s="18" t="s">
        <v>37</v>
      </c>
      <c r="F17" s="17" t="s">
        <v>54</v>
      </c>
      <c r="G17" s="19" t="s">
        <v>55</v>
      </c>
      <c r="H17" s="14">
        <v>584</v>
      </c>
      <c r="I17" s="14">
        <v>0</v>
      </c>
      <c r="J17" s="14">
        <v>0</v>
      </c>
      <c r="K17" s="14">
        <v>0</v>
      </c>
      <c r="L17" s="14">
        <f>400</f>
        <v>400</v>
      </c>
      <c r="M17" s="14">
        <v>0</v>
      </c>
      <c r="N17" s="14">
        <f>125</f>
        <v>125</v>
      </c>
      <c r="O17" s="14">
        <v>0</v>
      </c>
      <c r="P17" s="14">
        <v>0</v>
      </c>
      <c r="Q17" s="14">
        <v>37.5</v>
      </c>
      <c r="R17" s="14">
        <f>416</f>
        <v>416</v>
      </c>
      <c r="S17" s="14">
        <v>0</v>
      </c>
      <c r="T17" s="14">
        <v>0</v>
      </c>
      <c r="U17" s="14">
        <v>0</v>
      </c>
    </row>
    <row r="18" spans="1:21" ht="18" x14ac:dyDescent="0.25">
      <c r="B18" s="11">
        <v>13</v>
      </c>
      <c r="C18" s="15" t="s">
        <v>58</v>
      </c>
      <c r="D18" s="15" t="s">
        <v>59</v>
      </c>
      <c r="E18" s="18" t="s">
        <v>37</v>
      </c>
      <c r="F18" s="17" t="s">
        <v>54</v>
      </c>
      <c r="G18" s="19" t="s">
        <v>55</v>
      </c>
      <c r="H18" s="14">
        <v>584</v>
      </c>
      <c r="I18" s="14">
        <v>0</v>
      </c>
      <c r="J18" s="14">
        <v>0</v>
      </c>
      <c r="K18" s="14">
        <v>0</v>
      </c>
      <c r="L18" s="14">
        <f>400</f>
        <v>400</v>
      </c>
      <c r="M18" s="14">
        <v>0</v>
      </c>
      <c r="N18" s="14">
        <f>125</f>
        <v>125</v>
      </c>
      <c r="O18" s="14">
        <v>0</v>
      </c>
      <c r="P18" s="14">
        <v>0</v>
      </c>
      <c r="Q18" s="14">
        <v>37.5</v>
      </c>
      <c r="R18" s="14">
        <f>416</f>
        <v>416</v>
      </c>
      <c r="S18" s="14">
        <v>0</v>
      </c>
      <c r="T18" s="14">
        <v>0</v>
      </c>
      <c r="U18" s="14">
        <v>0</v>
      </c>
    </row>
    <row r="19" spans="1:21" ht="18" x14ac:dyDescent="0.25">
      <c r="B19" s="17">
        <v>14</v>
      </c>
      <c r="C19" s="15" t="s">
        <v>60</v>
      </c>
      <c r="D19" s="15" t="s">
        <v>61</v>
      </c>
      <c r="E19" s="18" t="s">
        <v>37</v>
      </c>
      <c r="F19" s="17" t="s">
        <v>54</v>
      </c>
      <c r="G19" s="19" t="s">
        <v>55</v>
      </c>
      <c r="H19" s="14">
        <v>813.75</v>
      </c>
      <c r="I19" s="14">
        <v>0</v>
      </c>
      <c r="J19" s="14">
        <v>0</v>
      </c>
      <c r="K19" s="14">
        <v>0</v>
      </c>
      <c r="L19" s="14">
        <f>400</f>
        <v>400</v>
      </c>
      <c r="M19" s="14">
        <v>0</v>
      </c>
      <c r="N19" s="14">
        <f>156.25</f>
        <v>156.25</v>
      </c>
      <c r="O19" s="14">
        <v>0</v>
      </c>
      <c r="P19" s="14">
        <v>0</v>
      </c>
      <c r="Q19" s="14">
        <v>46.88</v>
      </c>
      <c r="R19" s="14">
        <f>568</f>
        <v>568</v>
      </c>
      <c r="S19" s="14">
        <v>0</v>
      </c>
      <c r="T19" s="14">
        <v>0</v>
      </c>
      <c r="U19" s="14">
        <v>0</v>
      </c>
    </row>
    <row r="20" spans="1:21" ht="18" x14ac:dyDescent="0.25">
      <c r="B20" s="11">
        <v>15</v>
      </c>
      <c r="C20" s="15" t="s">
        <v>62</v>
      </c>
      <c r="D20" s="15" t="s">
        <v>57</v>
      </c>
      <c r="E20" s="18" t="s">
        <v>37</v>
      </c>
      <c r="F20" s="17" t="s">
        <v>54</v>
      </c>
      <c r="G20" s="19" t="s">
        <v>55</v>
      </c>
      <c r="H20" s="14">
        <v>584</v>
      </c>
      <c r="I20" s="14">
        <v>0</v>
      </c>
      <c r="J20" s="14">
        <v>0</v>
      </c>
      <c r="K20" s="14">
        <v>0</v>
      </c>
      <c r="L20" s="14">
        <f>400</f>
        <v>400</v>
      </c>
      <c r="M20" s="14">
        <v>0</v>
      </c>
      <c r="N20" s="14">
        <f>125</f>
        <v>125</v>
      </c>
      <c r="O20" s="14">
        <v>0</v>
      </c>
      <c r="P20" s="14">
        <v>0</v>
      </c>
      <c r="Q20" s="14">
        <v>17.5</v>
      </c>
      <c r="R20" s="14">
        <f>416</f>
        <v>416</v>
      </c>
      <c r="S20" s="14">
        <v>0</v>
      </c>
      <c r="T20" s="14">
        <v>0</v>
      </c>
      <c r="U20" s="14">
        <v>0</v>
      </c>
    </row>
    <row r="21" spans="1:21" ht="18" x14ac:dyDescent="0.25">
      <c r="B21" s="17">
        <v>16</v>
      </c>
      <c r="C21" s="15" t="s">
        <v>63</v>
      </c>
      <c r="D21" s="15" t="s">
        <v>64</v>
      </c>
      <c r="E21" s="18" t="s">
        <v>37</v>
      </c>
      <c r="F21" s="17" t="s">
        <v>65</v>
      </c>
      <c r="G21" s="15" t="s">
        <v>66</v>
      </c>
      <c r="H21" s="14">
        <v>730</v>
      </c>
      <c r="I21" s="14">
        <v>0</v>
      </c>
      <c r="J21" s="14">
        <v>0</v>
      </c>
      <c r="K21" s="14">
        <v>0</v>
      </c>
      <c r="L21" s="14">
        <f>400</f>
        <v>400</v>
      </c>
      <c r="M21" s="14">
        <v>0</v>
      </c>
      <c r="N21" s="14">
        <f>156.25</f>
        <v>156.25</v>
      </c>
      <c r="O21" s="14">
        <v>0</v>
      </c>
      <c r="P21" s="14">
        <v>0</v>
      </c>
      <c r="Q21" s="14">
        <v>46.88</v>
      </c>
      <c r="R21" s="14">
        <f>620</f>
        <v>620</v>
      </c>
      <c r="S21" s="14">
        <v>0</v>
      </c>
      <c r="T21" s="14">
        <v>0</v>
      </c>
      <c r="U21" s="14">
        <v>0</v>
      </c>
    </row>
    <row r="22" spans="1:21" ht="18" x14ac:dyDescent="0.25">
      <c r="B22" s="11">
        <v>17</v>
      </c>
      <c r="C22" s="15" t="s">
        <v>67</v>
      </c>
      <c r="D22" s="15" t="s">
        <v>68</v>
      </c>
      <c r="E22" s="13" t="s">
        <v>69</v>
      </c>
      <c r="F22" s="17" t="s">
        <v>65</v>
      </c>
      <c r="G22" s="15" t="s">
        <v>66</v>
      </c>
      <c r="H22" s="14">
        <v>1381</v>
      </c>
      <c r="I22" s="14">
        <v>0</v>
      </c>
      <c r="J22" s="14">
        <v>0</v>
      </c>
      <c r="K22" s="14">
        <v>0</v>
      </c>
      <c r="L22" s="14">
        <f>400</f>
        <v>400</v>
      </c>
      <c r="M22" s="14">
        <v>0</v>
      </c>
      <c r="N22" s="14">
        <f>250</f>
        <v>250</v>
      </c>
      <c r="O22" s="14">
        <v>0</v>
      </c>
      <c r="P22" s="14">
        <v>0</v>
      </c>
      <c r="Q22" s="14">
        <v>50</v>
      </c>
      <c r="R22" s="14">
        <f>1069</f>
        <v>1069</v>
      </c>
      <c r="S22" s="14">
        <v>0</v>
      </c>
      <c r="T22" s="14">
        <v>0</v>
      </c>
      <c r="U22" s="14">
        <v>0</v>
      </c>
    </row>
    <row r="23" spans="1:21" ht="27" x14ac:dyDescent="0.25">
      <c r="B23" s="17">
        <v>18</v>
      </c>
      <c r="C23" s="15" t="s">
        <v>70</v>
      </c>
      <c r="D23" s="15" t="s">
        <v>59</v>
      </c>
      <c r="E23" s="18" t="s">
        <v>37</v>
      </c>
      <c r="F23" s="17" t="s">
        <v>71</v>
      </c>
      <c r="G23" s="15" t="s">
        <v>72</v>
      </c>
      <c r="H23" s="14">
        <v>584</v>
      </c>
      <c r="I23" s="14">
        <v>0</v>
      </c>
      <c r="J23" s="14">
        <v>0</v>
      </c>
      <c r="K23" s="14">
        <v>0</v>
      </c>
      <c r="L23" s="14">
        <f>400</f>
        <v>400</v>
      </c>
      <c r="M23" s="14">
        <v>0</v>
      </c>
      <c r="N23" s="14">
        <f>125</f>
        <v>125</v>
      </c>
      <c r="O23" s="14">
        <v>0</v>
      </c>
      <c r="P23" s="14">
        <v>0</v>
      </c>
      <c r="Q23" s="14">
        <v>37.5</v>
      </c>
      <c r="R23" s="14">
        <f>416</f>
        <v>416</v>
      </c>
      <c r="S23" s="14">
        <v>0</v>
      </c>
      <c r="T23" s="14">
        <v>0</v>
      </c>
      <c r="U23" s="14">
        <v>0</v>
      </c>
    </row>
    <row r="24" spans="1:21" ht="27" x14ac:dyDescent="0.25">
      <c r="B24" s="11">
        <v>19</v>
      </c>
      <c r="C24" s="15" t="s">
        <v>73</v>
      </c>
      <c r="D24" s="15" t="s">
        <v>74</v>
      </c>
      <c r="E24" s="18" t="s">
        <v>37</v>
      </c>
      <c r="F24" s="17" t="s">
        <v>71</v>
      </c>
      <c r="G24" s="15" t="s">
        <v>72</v>
      </c>
      <c r="H24" s="14">
        <v>1192</v>
      </c>
      <c r="I24" s="14">
        <v>0</v>
      </c>
      <c r="J24" s="14">
        <v>0</v>
      </c>
      <c r="K24" s="14">
        <v>0</v>
      </c>
      <c r="L24" s="14">
        <f>400</f>
        <v>400</v>
      </c>
      <c r="M24" s="14">
        <v>0</v>
      </c>
      <c r="N24" s="14">
        <f>250</f>
        <v>250</v>
      </c>
      <c r="O24" s="14">
        <v>0</v>
      </c>
      <c r="P24" s="14">
        <v>0</v>
      </c>
      <c r="Q24" s="14">
        <v>75</v>
      </c>
      <c r="R24" s="14">
        <f>1233</f>
        <v>1233</v>
      </c>
      <c r="S24" s="14">
        <v>0</v>
      </c>
      <c r="T24" s="14">
        <v>0</v>
      </c>
      <c r="U24" s="14">
        <v>0</v>
      </c>
    </row>
    <row r="25" spans="1:21" ht="27" x14ac:dyDescent="0.25">
      <c r="B25" s="17">
        <v>20</v>
      </c>
      <c r="C25" s="15" t="s">
        <v>75</v>
      </c>
      <c r="D25" s="15" t="s">
        <v>76</v>
      </c>
      <c r="E25" s="16" t="s">
        <v>77</v>
      </c>
      <c r="F25" s="17" t="s">
        <v>71</v>
      </c>
      <c r="G25" s="15" t="s">
        <v>72</v>
      </c>
      <c r="H25" s="14">
        <v>1381</v>
      </c>
      <c r="I25" s="14">
        <v>0</v>
      </c>
      <c r="J25" s="14">
        <v>0</v>
      </c>
      <c r="K25" s="14">
        <v>0</v>
      </c>
      <c r="L25" s="14">
        <f>400</f>
        <v>400</v>
      </c>
      <c r="M25" s="14">
        <v>0</v>
      </c>
      <c r="N25" s="14">
        <f>250</f>
        <v>250</v>
      </c>
      <c r="O25" s="14">
        <v>0</v>
      </c>
      <c r="P25" s="14"/>
      <c r="Q25" s="14">
        <v>75</v>
      </c>
      <c r="R25" s="14">
        <f>1069</f>
        <v>1069</v>
      </c>
      <c r="S25" s="14"/>
      <c r="T25" s="14">
        <v>0</v>
      </c>
      <c r="U25" s="14">
        <v>0</v>
      </c>
    </row>
    <row r="26" spans="1:21" ht="27" x14ac:dyDescent="0.25">
      <c r="B26" s="11">
        <v>21</v>
      </c>
      <c r="C26" s="15" t="s">
        <v>78</v>
      </c>
      <c r="D26" s="15" t="s">
        <v>57</v>
      </c>
      <c r="E26" s="18" t="s">
        <v>37</v>
      </c>
      <c r="F26" s="17" t="s">
        <v>71</v>
      </c>
      <c r="G26" s="15" t="s">
        <v>72</v>
      </c>
      <c r="H26" s="14">
        <v>584</v>
      </c>
      <c r="I26" s="14">
        <v>0</v>
      </c>
      <c r="J26" s="14">
        <v>0</v>
      </c>
      <c r="K26" s="14">
        <v>0</v>
      </c>
      <c r="L26" s="14">
        <f>400</f>
        <v>400</v>
      </c>
      <c r="M26" s="14">
        <v>0</v>
      </c>
      <c r="N26" s="14">
        <f>125</f>
        <v>125</v>
      </c>
      <c r="O26" s="14">
        <v>0</v>
      </c>
      <c r="P26" s="14">
        <v>0</v>
      </c>
      <c r="Q26" s="14">
        <v>37.5</v>
      </c>
      <c r="R26" s="14">
        <f>416</f>
        <v>416</v>
      </c>
      <c r="S26" s="14">
        <v>0</v>
      </c>
      <c r="T26" s="14">
        <v>0</v>
      </c>
      <c r="U26" s="14">
        <v>0</v>
      </c>
    </row>
    <row r="27" spans="1:21" x14ac:dyDescent="0.25">
      <c r="B27" s="21" t="s">
        <v>79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1:21" ht="27" x14ac:dyDescent="0.25">
      <c r="B28" s="11">
        <f>+B26+1</f>
        <v>22</v>
      </c>
      <c r="C28" s="24" t="s">
        <v>80</v>
      </c>
      <c r="D28" s="19" t="s">
        <v>81</v>
      </c>
      <c r="E28" s="25" t="s">
        <v>82</v>
      </c>
      <c r="F28" s="11" t="s">
        <v>26</v>
      </c>
      <c r="G28" s="15" t="s">
        <v>31</v>
      </c>
      <c r="H28" s="14">
        <f>5011</f>
        <v>5011</v>
      </c>
      <c r="I28" s="14">
        <v>0</v>
      </c>
      <c r="J28" s="14">
        <v>0</v>
      </c>
      <c r="K28" s="14">
        <v>0</v>
      </c>
      <c r="L28" s="14">
        <v>0</v>
      </c>
      <c r="M28" s="14">
        <f>2000</f>
        <v>2000</v>
      </c>
      <c r="N28" s="14">
        <v>0</v>
      </c>
      <c r="O28" s="14"/>
      <c r="P28" s="14">
        <f>250</f>
        <v>250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x14ac:dyDescent="0.25">
      <c r="B29" s="21" t="s">
        <v>83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1:21" ht="27" x14ac:dyDescent="0.25">
      <c r="B30" s="17">
        <f>+B28+1</f>
        <v>23</v>
      </c>
      <c r="C30" s="24" t="s">
        <v>84</v>
      </c>
      <c r="D30" s="19" t="s">
        <v>85</v>
      </c>
      <c r="E30" s="26" t="s">
        <v>86</v>
      </c>
      <c r="F30" s="11" t="s">
        <v>26</v>
      </c>
      <c r="G30" s="15" t="s">
        <v>31</v>
      </c>
      <c r="H30" s="14">
        <v>18000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250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x14ac:dyDescent="0.25">
      <c r="A31" s="27"/>
      <c r="B31" s="21" t="s">
        <v>87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1:21" ht="27" x14ac:dyDescent="0.25">
      <c r="B32" s="11">
        <v>24</v>
      </c>
      <c r="C32" s="15" t="s">
        <v>88</v>
      </c>
      <c r="D32" s="15" t="s">
        <v>89</v>
      </c>
      <c r="E32" s="18" t="s">
        <v>90</v>
      </c>
      <c r="F32" s="17" t="s">
        <v>50</v>
      </c>
      <c r="G32" s="15" t="s">
        <v>91</v>
      </c>
      <c r="H32" s="14">
        <v>2425.75</v>
      </c>
      <c r="I32" s="14">
        <v>250</v>
      </c>
      <c r="J32" s="14">
        <v>478</v>
      </c>
      <c r="K32" s="14">
        <v>0</v>
      </c>
      <c r="L32" s="14">
        <v>0</v>
      </c>
      <c r="M32" s="14">
        <v>0</v>
      </c>
      <c r="N32" s="14" t="s">
        <v>92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2:21" ht="27" x14ac:dyDescent="0.25">
      <c r="B33" s="11">
        <v>25</v>
      </c>
      <c r="C33" s="15" t="s">
        <v>93</v>
      </c>
      <c r="D33" s="15" t="s">
        <v>94</v>
      </c>
      <c r="E33" s="18" t="s">
        <v>95</v>
      </c>
      <c r="F33" s="17" t="s">
        <v>26</v>
      </c>
      <c r="G33" s="15" t="s">
        <v>91</v>
      </c>
      <c r="H33" s="14">
        <v>2425.75</v>
      </c>
      <c r="I33" s="14">
        <v>250</v>
      </c>
      <c r="J33" s="14">
        <v>478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2:21" ht="27" x14ac:dyDescent="0.25">
      <c r="B34" s="11">
        <v>26</v>
      </c>
      <c r="C34" s="15" t="s">
        <v>96</v>
      </c>
      <c r="D34" s="15" t="s">
        <v>97</v>
      </c>
      <c r="E34" s="18" t="s">
        <v>37</v>
      </c>
      <c r="F34" s="17" t="s">
        <v>26</v>
      </c>
      <c r="G34" s="15" t="s">
        <v>91</v>
      </c>
      <c r="H34" s="14">
        <v>2425.75</v>
      </c>
      <c r="I34" s="14">
        <v>250</v>
      </c>
      <c r="J34" s="14">
        <v>478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2:21" ht="27" x14ac:dyDescent="0.25">
      <c r="B35" s="11">
        <v>27</v>
      </c>
      <c r="C35" s="15" t="s">
        <v>98</v>
      </c>
      <c r="D35" s="15" t="s">
        <v>89</v>
      </c>
      <c r="E35" s="18" t="s">
        <v>99</v>
      </c>
      <c r="F35" s="17" t="s">
        <v>50</v>
      </c>
      <c r="G35" s="15" t="s">
        <v>91</v>
      </c>
      <c r="H35" s="14">
        <v>2425.75</v>
      </c>
      <c r="I35" s="14">
        <v>250</v>
      </c>
      <c r="J35" s="14">
        <v>478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2:21" ht="27" x14ac:dyDescent="0.25">
      <c r="B36" s="11">
        <v>28</v>
      </c>
      <c r="C36" s="15" t="s">
        <v>100</v>
      </c>
      <c r="D36" s="15" t="s">
        <v>89</v>
      </c>
      <c r="E36" s="18" t="s">
        <v>90</v>
      </c>
      <c r="F36" s="17" t="s">
        <v>50</v>
      </c>
      <c r="G36" s="15" t="s">
        <v>91</v>
      </c>
      <c r="H36" s="14">
        <v>2425.75</v>
      </c>
      <c r="I36" s="14">
        <v>250</v>
      </c>
      <c r="J36" s="14">
        <v>478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75</v>
      </c>
      <c r="R36" s="14">
        <v>0</v>
      </c>
      <c r="S36" s="14">
        <v>0</v>
      </c>
      <c r="T36" s="14">
        <v>0</v>
      </c>
      <c r="U36" s="14">
        <v>0</v>
      </c>
    </row>
    <row r="37" spans="2:21" ht="33" x14ac:dyDescent="0.25">
      <c r="B37" s="11">
        <v>29</v>
      </c>
      <c r="C37" s="15" t="s">
        <v>101</v>
      </c>
      <c r="D37" s="15" t="s">
        <v>94</v>
      </c>
      <c r="E37" s="18" t="s">
        <v>102</v>
      </c>
      <c r="F37" s="17" t="s">
        <v>26</v>
      </c>
      <c r="G37" s="15" t="s">
        <v>91</v>
      </c>
      <c r="H37" s="14">
        <v>2425.75</v>
      </c>
      <c r="I37" s="14">
        <v>250</v>
      </c>
      <c r="J37" s="14">
        <v>478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50</v>
      </c>
      <c r="R37" s="14">
        <v>0</v>
      </c>
      <c r="S37" s="14">
        <v>0</v>
      </c>
      <c r="T37" s="14">
        <v>0</v>
      </c>
      <c r="U37" s="14">
        <v>0</v>
      </c>
    </row>
    <row r="38" spans="2:21" ht="27" x14ac:dyDescent="0.25">
      <c r="B38" s="11">
        <v>30</v>
      </c>
      <c r="C38" s="15" t="s">
        <v>103</v>
      </c>
      <c r="D38" s="15" t="s">
        <v>94</v>
      </c>
      <c r="E38" s="18" t="s">
        <v>37</v>
      </c>
      <c r="F38" s="17" t="s">
        <v>26</v>
      </c>
      <c r="G38" s="15" t="s">
        <v>91</v>
      </c>
      <c r="H38" s="14">
        <v>2425.75</v>
      </c>
      <c r="I38" s="14">
        <v>250</v>
      </c>
      <c r="J38" s="14">
        <v>478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50</v>
      </c>
      <c r="R38" s="14">
        <v>0</v>
      </c>
      <c r="S38" s="14">
        <v>0</v>
      </c>
      <c r="T38" s="14">
        <v>0</v>
      </c>
      <c r="U38" s="14">
        <v>0</v>
      </c>
    </row>
    <row r="39" spans="2:21" ht="33" x14ac:dyDescent="0.25">
      <c r="B39" s="11">
        <v>31</v>
      </c>
      <c r="C39" s="15" t="s">
        <v>104</v>
      </c>
      <c r="D39" s="15" t="s">
        <v>94</v>
      </c>
      <c r="E39" s="18" t="s">
        <v>105</v>
      </c>
      <c r="F39" s="17" t="s">
        <v>26</v>
      </c>
      <c r="G39" s="15" t="s">
        <v>91</v>
      </c>
      <c r="H39" s="14">
        <v>2425.75</v>
      </c>
      <c r="I39" s="14">
        <v>250</v>
      </c>
      <c r="J39" s="14">
        <v>478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35</v>
      </c>
      <c r="R39" s="14">
        <v>0</v>
      </c>
      <c r="S39" s="14">
        <v>0</v>
      </c>
      <c r="T39" s="14">
        <v>0</v>
      </c>
      <c r="U39" s="14">
        <v>0</v>
      </c>
    </row>
    <row r="40" spans="2:21" ht="27" x14ac:dyDescent="0.25">
      <c r="B40" s="11">
        <v>32</v>
      </c>
      <c r="C40" s="15" t="s">
        <v>106</v>
      </c>
      <c r="D40" s="15" t="s">
        <v>94</v>
      </c>
      <c r="E40" s="18" t="s">
        <v>37</v>
      </c>
      <c r="F40" s="17" t="s">
        <v>26</v>
      </c>
      <c r="G40" s="15" t="s">
        <v>91</v>
      </c>
      <c r="H40" s="14">
        <v>2425.75</v>
      </c>
      <c r="I40" s="14">
        <v>250</v>
      </c>
      <c r="J40" s="14">
        <v>478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35</v>
      </c>
      <c r="R40" s="14">
        <v>0</v>
      </c>
      <c r="S40" s="14">
        <v>0</v>
      </c>
      <c r="T40" s="14">
        <v>0</v>
      </c>
      <c r="U40" s="14">
        <v>0</v>
      </c>
    </row>
    <row r="41" spans="2:21" ht="27" x14ac:dyDescent="0.25">
      <c r="B41" s="11">
        <v>33</v>
      </c>
      <c r="C41" s="15" t="s">
        <v>107</v>
      </c>
      <c r="D41" s="15" t="s">
        <v>89</v>
      </c>
      <c r="E41" s="18" t="s">
        <v>90</v>
      </c>
      <c r="F41" s="17" t="s">
        <v>50</v>
      </c>
      <c r="G41" s="15" t="s">
        <v>91</v>
      </c>
      <c r="H41" s="14">
        <v>2425.75</v>
      </c>
      <c r="I41" s="14">
        <v>250</v>
      </c>
      <c r="J41" s="14">
        <v>478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2:21" ht="33" x14ac:dyDescent="0.25">
      <c r="B42" s="11">
        <v>34</v>
      </c>
      <c r="C42" s="15" t="s">
        <v>108</v>
      </c>
      <c r="D42" s="15" t="s">
        <v>89</v>
      </c>
      <c r="E42" s="18" t="s">
        <v>109</v>
      </c>
      <c r="F42" s="17">
        <v>22908282</v>
      </c>
      <c r="G42" s="15" t="s">
        <v>91</v>
      </c>
      <c r="H42" s="14">
        <v>2425.75</v>
      </c>
      <c r="I42" s="14">
        <v>250</v>
      </c>
      <c r="J42" s="14">
        <v>478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2:21" ht="27" x14ac:dyDescent="0.25">
      <c r="B43" s="11">
        <v>35</v>
      </c>
      <c r="C43" s="15" t="s">
        <v>110</v>
      </c>
      <c r="D43" s="15" t="s">
        <v>94</v>
      </c>
      <c r="E43" s="18" t="s">
        <v>111</v>
      </c>
      <c r="F43" s="17" t="s">
        <v>26</v>
      </c>
      <c r="G43" s="15" t="s">
        <v>91</v>
      </c>
      <c r="H43" s="14">
        <v>2425.75</v>
      </c>
      <c r="I43" s="14">
        <v>250</v>
      </c>
      <c r="J43" s="14">
        <v>478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2:21" ht="33" x14ac:dyDescent="0.25">
      <c r="B44" s="11">
        <v>36</v>
      </c>
      <c r="C44" s="15" t="s">
        <v>112</v>
      </c>
      <c r="D44" s="15" t="s">
        <v>94</v>
      </c>
      <c r="E44" s="18" t="s">
        <v>113</v>
      </c>
      <c r="F44" s="17" t="s">
        <v>26</v>
      </c>
      <c r="G44" s="15" t="s">
        <v>91</v>
      </c>
      <c r="H44" s="14">
        <v>2425.75</v>
      </c>
      <c r="I44" s="14">
        <v>250</v>
      </c>
      <c r="J44" s="14">
        <v>478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2:21" ht="27" x14ac:dyDescent="0.25">
      <c r="B45" s="11">
        <v>37</v>
      </c>
      <c r="C45" s="15" t="s">
        <v>114</v>
      </c>
      <c r="D45" s="15" t="s">
        <v>94</v>
      </c>
      <c r="E45" s="18" t="s">
        <v>37</v>
      </c>
      <c r="F45" s="17" t="s">
        <v>26</v>
      </c>
      <c r="G45" s="15" t="s">
        <v>91</v>
      </c>
      <c r="H45" s="14">
        <v>2425.75</v>
      </c>
      <c r="I45" s="14">
        <v>250</v>
      </c>
      <c r="J45" s="14">
        <v>478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50</v>
      </c>
      <c r="R45" s="14">
        <v>0</v>
      </c>
      <c r="S45" s="14">
        <v>0</v>
      </c>
      <c r="T45" s="14">
        <v>0</v>
      </c>
      <c r="U45" s="14">
        <v>0</v>
      </c>
    </row>
    <row r="46" spans="2:21" ht="27" x14ac:dyDescent="0.25">
      <c r="B46" s="11">
        <v>38</v>
      </c>
      <c r="C46" s="15" t="s">
        <v>115</v>
      </c>
      <c r="D46" s="15" t="s">
        <v>94</v>
      </c>
      <c r="E46" s="18" t="s">
        <v>37</v>
      </c>
      <c r="F46" s="17" t="s">
        <v>26</v>
      </c>
      <c r="G46" s="15" t="s">
        <v>91</v>
      </c>
      <c r="H46" s="14">
        <v>2425.75</v>
      </c>
      <c r="I46" s="14">
        <v>250</v>
      </c>
      <c r="J46" s="14">
        <v>478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2:21" ht="27" x14ac:dyDescent="0.25">
      <c r="B47" s="11">
        <v>39</v>
      </c>
      <c r="C47" s="15" t="s">
        <v>116</v>
      </c>
      <c r="D47" s="15" t="s">
        <v>94</v>
      </c>
      <c r="E47" s="18" t="s">
        <v>37</v>
      </c>
      <c r="F47" s="17" t="s">
        <v>26</v>
      </c>
      <c r="G47" s="15" t="s">
        <v>91</v>
      </c>
      <c r="H47" s="14">
        <v>2425.75</v>
      </c>
      <c r="I47" s="14">
        <v>250</v>
      </c>
      <c r="J47" s="14">
        <v>478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50</v>
      </c>
      <c r="R47" s="14">
        <v>0</v>
      </c>
      <c r="S47" s="14">
        <v>0</v>
      </c>
      <c r="T47" s="14">
        <v>0</v>
      </c>
      <c r="U47" s="14">
        <v>0</v>
      </c>
    </row>
    <row r="48" spans="2:21" ht="33" x14ac:dyDescent="0.25">
      <c r="B48" s="11">
        <v>40</v>
      </c>
      <c r="C48" s="15" t="s">
        <v>117</v>
      </c>
      <c r="D48" s="15" t="s">
        <v>94</v>
      </c>
      <c r="E48" s="18" t="s">
        <v>118</v>
      </c>
      <c r="F48" s="17" t="s">
        <v>26</v>
      </c>
      <c r="G48" s="15" t="s">
        <v>91</v>
      </c>
      <c r="H48" s="14">
        <v>2425.75</v>
      </c>
      <c r="I48" s="14">
        <v>250</v>
      </c>
      <c r="J48" s="14">
        <v>478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2:21" ht="27" x14ac:dyDescent="0.25">
      <c r="B49" s="11">
        <v>41</v>
      </c>
      <c r="C49" s="15" t="s">
        <v>119</v>
      </c>
      <c r="D49" s="15" t="s">
        <v>89</v>
      </c>
      <c r="E49" s="18" t="s">
        <v>37</v>
      </c>
      <c r="F49" s="17">
        <v>22908282</v>
      </c>
      <c r="G49" s="15" t="s">
        <v>91</v>
      </c>
      <c r="H49" s="14">
        <v>2425.75</v>
      </c>
      <c r="I49" s="14">
        <v>250</v>
      </c>
      <c r="J49" s="14">
        <v>478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2:21" ht="27" x14ac:dyDescent="0.25">
      <c r="B50" s="11">
        <v>42</v>
      </c>
      <c r="C50" s="15" t="s">
        <v>120</v>
      </c>
      <c r="D50" s="15" t="s">
        <v>94</v>
      </c>
      <c r="E50" s="18" t="s">
        <v>37</v>
      </c>
      <c r="F50" s="17" t="s">
        <v>26</v>
      </c>
      <c r="G50" s="15" t="s">
        <v>91</v>
      </c>
      <c r="H50" s="14">
        <v>2425.75</v>
      </c>
      <c r="I50" s="14">
        <v>250</v>
      </c>
      <c r="J50" s="14">
        <v>478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35</v>
      </c>
      <c r="R50" s="14">
        <v>0</v>
      </c>
      <c r="S50" s="14">
        <v>0</v>
      </c>
      <c r="T50" s="14">
        <v>0</v>
      </c>
      <c r="U50" s="14">
        <v>0</v>
      </c>
    </row>
    <row r="51" spans="2:21" ht="27" x14ac:dyDescent="0.25">
      <c r="B51" s="11">
        <v>43</v>
      </c>
      <c r="C51" s="15" t="s">
        <v>121</v>
      </c>
      <c r="D51" s="15" t="s">
        <v>94</v>
      </c>
      <c r="E51" s="18" t="s">
        <v>37</v>
      </c>
      <c r="F51" s="17" t="s">
        <v>26</v>
      </c>
      <c r="G51" s="15" t="s">
        <v>91</v>
      </c>
      <c r="H51" s="14">
        <v>2425.75</v>
      </c>
      <c r="I51" s="14">
        <v>250</v>
      </c>
      <c r="J51" s="14">
        <v>478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35</v>
      </c>
      <c r="R51" s="14">
        <v>0</v>
      </c>
      <c r="S51" s="14">
        <v>0</v>
      </c>
      <c r="T51" s="14">
        <v>0</v>
      </c>
      <c r="U51" s="14">
        <v>0</v>
      </c>
    </row>
    <row r="52" spans="2:21" ht="27" x14ac:dyDescent="0.25">
      <c r="B52" s="11">
        <v>44</v>
      </c>
      <c r="C52" s="15" t="s">
        <v>122</v>
      </c>
      <c r="D52" s="15" t="s">
        <v>94</v>
      </c>
      <c r="E52" s="18" t="s">
        <v>37</v>
      </c>
      <c r="F52" s="17" t="s">
        <v>26</v>
      </c>
      <c r="G52" s="15" t="s">
        <v>91</v>
      </c>
      <c r="H52" s="14">
        <v>2425.75</v>
      </c>
      <c r="I52" s="14">
        <v>250</v>
      </c>
      <c r="J52" s="14">
        <v>478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50</v>
      </c>
      <c r="R52" s="14">
        <v>0</v>
      </c>
      <c r="S52" s="14">
        <v>0</v>
      </c>
      <c r="T52" s="14">
        <v>0</v>
      </c>
      <c r="U52" s="14">
        <v>0</v>
      </c>
    </row>
    <row r="53" spans="2:21" ht="27" x14ac:dyDescent="0.25">
      <c r="B53" s="11">
        <v>45</v>
      </c>
      <c r="C53" s="15" t="s">
        <v>123</v>
      </c>
      <c r="D53" s="15" t="s">
        <v>94</v>
      </c>
      <c r="E53" s="18" t="s">
        <v>37</v>
      </c>
      <c r="F53" s="17" t="s">
        <v>26</v>
      </c>
      <c r="G53" s="15" t="s">
        <v>91</v>
      </c>
      <c r="H53" s="14">
        <v>2425.75</v>
      </c>
      <c r="I53" s="14">
        <v>250</v>
      </c>
      <c r="J53" s="14">
        <v>478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35</v>
      </c>
      <c r="R53" s="14">
        <v>0</v>
      </c>
      <c r="S53" s="14">
        <v>0</v>
      </c>
      <c r="T53" s="14">
        <v>0</v>
      </c>
      <c r="U53" s="14">
        <v>0</v>
      </c>
    </row>
    <row r="54" spans="2:21" ht="27" x14ac:dyDescent="0.25">
      <c r="B54" s="11">
        <v>46</v>
      </c>
      <c r="C54" s="15" t="s">
        <v>124</v>
      </c>
      <c r="D54" s="15" t="s">
        <v>94</v>
      </c>
      <c r="E54" s="18" t="s">
        <v>37</v>
      </c>
      <c r="F54" s="17" t="s">
        <v>26</v>
      </c>
      <c r="G54" s="15" t="s">
        <v>91</v>
      </c>
      <c r="H54" s="14">
        <v>2425.75</v>
      </c>
      <c r="I54" s="14">
        <v>250</v>
      </c>
      <c r="J54" s="14">
        <v>478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50</v>
      </c>
      <c r="R54" s="14">
        <v>0</v>
      </c>
      <c r="S54" s="14">
        <v>0</v>
      </c>
      <c r="T54" s="14">
        <v>0</v>
      </c>
      <c r="U54" s="14">
        <v>0</v>
      </c>
    </row>
    <row r="55" spans="2:21" ht="27" x14ac:dyDescent="0.25">
      <c r="B55" s="11">
        <v>47</v>
      </c>
      <c r="C55" s="15" t="s">
        <v>125</v>
      </c>
      <c r="D55" s="15" t="s">
        <v>94</v>
      </c>
      <c r="E55" s="18" t="s">
        <v>37</v>
      </c>
      <c r="F55" s="17" t="s">
        <v>26</v>
      </c>
      <c r="G55" s="15" t="s">
        <v>91</v>
      </c>
      <c r="H55" s="14">
        <v>2425.75</v>
      </c>
      <c r="I55" s="14">
        <v>250</v>
      </c>
      <c r="J55" s="14">
        <v>478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50</v>
      </c>
      <c r="R55" s="14">
        <v>0</v>
      </c>
      <c r="S55" s="14">
        <v>0</v>
      </c>
      <c r="T55" s="14">
        <v>0</v>
      </c>
      <c r="U55" s="14">
        <v>0</v>
      </c>
    </row>
    <row r="56" spans="2:21" ht="27" x14ac:dyDescent="0.25">
      <c r="B56" s="11">
        <v>48</v>
      </c>
      <c r="C56" s="15" t="s">
        <v>126</v>
      </c>
      <c r="D56" s="15" t="s">
        <v>127</v>
      </c>
      <c r="E56" s="18" t="s">
        <v>37</v>
      </c>
      <c r="F56" s="17" t="s">
        <v>26</v>
      </c>
      <c r="G56" s="15" t="s">
        <v>91</v>
      </c>
      <c r="H56" s="14">
        <v>1659.12</v>
      </c>
      <c r="I56" s="14">
        <v>187.5</v>
      </c>
      <c r="J56" s="14">
        <v>358.5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37.5</v>
      </c>
      <c r="R56" s="14">
        <v>0</v>
      </c>
      <c r="S56" s="14">
        <v>0</v>
      </c>
      <c r="T56" s="14">
        <v>0</v>
      </c>
      <c r="U56" s="14">
        <v>0</v>
      </c>
    </row>
    <row r="57" spans="2:21" ht="27" x14ac:dyDescent="0.25">
      <c r="B57" s="11">
        <v>49</v>
      </c>
      <c r="C57" s="15" t="s">
        <v>128</v>
      </c>
      <c r="D57" s="15" t="s">
        <v>94</v>
      </c>
      <c r="E57" s="18" t="s">
        <v>37</v>
      </c>
      <c r="F57" s="17" t="s">
        <v>26</v>
      </c>
      <c r="G57" s="15" t="s">
        <v>91</v>
      </c>
      <c r="H57" s="14">
        <v>2425.75</v>
      </c>
      <c r="I57" s="14">
        <v>250</v>
      </c>
      <c r="J57" s="14">
        <v>478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75</v>
      </c>
      <c r="R57" s="14">
        <v>0</v>
      </c>
      <c r="S57" s="14">
        <v>0</v>
      </c>
      <c r="T57" s="14">
        <v>0</v>
      </c>
      <c r="U57" s="14">
        <v>0</v>
      </c>
    </row>
    <row r="58" spans="2:21" ht="27" x14ac:dyDescent="0.25">
      <c r="B58" s="11">
        <v>50</v>
      </c>
      <c r="C58" s="15" t="s">
        <v>129</v>
      </c>
      <c r="D58" s="15" t="s">
        <v>94</v>
      </c>
      <c r="E58" s="18" t="s">
        <v>37</v>
      </c>
      <c r="F58" s="17" t="s">
        <v>26</v>
      </c>
      <c r="G58" s="15" t="s">
        <v>91</v>
      </c>
      <c r="H58" s="14">
        <v>2425.75</v>
      </c>
      <c r="I58" s="14">
        <v>250</v>
      </c>
      <c r="J58" s="14">
        <v>478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50</v>
      </c>
      <c r="R58" s="14">
        <v>0</v>
      </c>
      <c r="S58" s="14">
        <v>0</v>
      </c>
      <c r="T58" s="14">
        <v>0</v>
      </c>
      <c r="U58" s="14">
        <v>0</v>
      </c>
    </row>
    <row r="59" spans="2:21" ht="27" x14ac:dyDescent="0.25">
      <c r="B59" s="11">
        <v>51</v>
      </c>
      <c r="C59" s="15" t="s">
        <v>130</v>
      </c>
      <c r="D59" s="15" t="s">
        <v>94</v>
      </c>
      <c r="E59" s="18" t="s">
        <v>131</v>
      </c>
      <c r="F59" s="17" t="s">
        <v>26</v>
      </c>
      <c r="G59" s="15" t="s">
        <v>91</v>
      </c>
      <c r="H59" s="14">
        <v>2425.75</v>
      </c>
      <c r="I59" s="14">
        <v>250</v>
      </c>
      <c r="J59" s="14">
        <v>478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50</v>
      </c>
      <c r="R59" s="14">
        <v>0</v>
      </c>
      <c r="S59" s="14">
        <v>0</v>
      </c>
      <c r="T59" s="14">
        <v>0</v>
      </c>
      <c r="U59" s="14">
        <v>0</v>
      </c>
    </row>
    <row r="60" spans="2:21" ht="27" x14ac:dyDescent="0.25">
      <c r="B60" s="11">
        <v>52</v>
      </c>
      <c r="C60" s="15" t="s">
        <v>132</v>
      </c>
      <c r="D60" s="15" t="s">
        <v>94</v>
      </c>
      <c r="E60" s="18" t="s">
        <v>37</v>
      </c>
      <c r="F60" s="17" t="s">
        <v>26</v>
      </c>
      <c r="G60" s="15" t="s">
        <v>91</v>
      </c>
      <c r="H60" s="14">
        <v>2425.75</v>
      </c>
      <c r="I60" s="14">
        <v>250</v>
      </c>
      <c r="J60" s="14">
        <v>478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50</v>
      </c>
      <c r="R60" s="14">
        <v>0</v>
      </c>
      <c r="S60" s="14">
        <v>0</v>
      </c>
      <c r="T60" s="14">
        <v>0</v>
      </c>
      <c r="U60" s="14">
        <v>0</v>
      </c>
    </row>
    <row r="61" spans="2:21" ht="27" x14ac:dyDescent="0.25">
      <c r="B61" s="11">
        <v>53</v>
      </c>
      <c r="C61" s="15" t="s">
        <v>133</v>
      </c>
      <c r="D61" s="15" t="s">
        <v>94</v>
      </c>
      <c r="E61" s="18" t="s">
        <v>37</v>
      </c>
      <c r="F61" s="17" t="s">
        <v>26</v>
      </c>
      <c r="G61" s="15" t="s">
        <v>91</v>
      </c>
      <c r="H61" s="14">
        <v>2425.75</v>
      </c>
      <c r="I61" s="14">
        <v>250</v>
      </c>
      <c r="J61" s="14">
        <v>478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</row>
    <row r="62" spans="2:21" ht="33" x14ac:dyDescent="0.25">
      <c r="B62" s="11">
        <v>54</v>
      </c>
      <c r="C62" s="15" t="s">
        <v>134</v>
      </c>
      <c r="D62" s="15" t="s">
        <v>97</v>
      </c>
      <c r="E62" s="18" t="s">
        <v>135</v>
      </c>
      <c r="F62" s="17" t="s">
        <v>26</v>
      </c>
      <c r="G62" s="15" t="s">
        <v>91</v>
      </c>
      <c r="H62" s="14">
        <v>2425.75</v>
      </c>
      <c r="I62" s="14">
        <v>250</v>
      </c>
      <c r="J62" s="14">
        <v>478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</row>
    <row r="63" spans="2:21" ht="27" x14ac:dyDescent="0.25">
      <c r="B63" s="11">
        <v>55</v>
      </c>
      <c r="C63" s="15" t="s">
        <v>136</v>
      </c>
      <c r="D63" s="15" t="s">
        <v>94</v>
      </c>
      <c r="E63" s="18" t="s">
        <v>37</v>
      </c>
      <c r="F63" s="17" t="s">
        <v>26</v>
      </c>
      <c r="G63" s="15" t="s">
        <v>91</v>
      </c>
      <c r="H63" s="14">
        <v>2425.75</v>
      </c>
      <c r="I63" s="14">
        <v>250</v>
      </c>
      <c r="J63" s="14">
        <v>478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75</v>
      </c>
      <c r="R63" s="14">
        <v>0</v>
      </c>
      <c r="S63" s="14">
        <v>0</v>
      </c>
      <c r="T63" s="14">
        <v>0</v>
      </c>
      <c r="U63" s="14">
        <v>0</v>
      </c>
    </row>
    <row r="64" spans="2:21" ht="27" x14ac:dyDescent="0.25">
      <c r="B64" s="11">
        <v>56</v>
      </c>
      <c r="C64" s="15" t="s">
        <v>137</v>
      </c>
      <c r="D64" s="15" t="s">
        <v>94</v>
      </c>
      <c r="E64" s="18" t="s">
        <v>37</v>
      </c>
      <c r="F64" s="17" t="s">
        <v>26</v>
      </c>
      <c r="G64" s="15" t="s">
        <v>91</v>
      </c>
      <c r="H64" s="14">
        <v>2425.75</v>
      </c>
      <c r="I64" s="14">
        <v>250</v>
      </c>
      <c r="J64" s="14">
        <v>478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50</v>
      </c>
      <c r="R64" s="14">
        <v>0</v>
      </c>
      <c r="S64" s="14">
        <v>0</v>
      </c>
      <c r="T64" s="14">
        <v>0</v>
      </c>
      <c r="U64" s="14">
        <v>0</v>
      </c>
    </row>
    <row r="65" spans="2:21" ht="27" x14ac:dyDescent="0.25">
      <c r="B65" s="11">
        <v>57</v>
      </c>
      <c r="C65" s="15" t="s">
        <v>138</v>
      </c>
      <c r="D65" s="15" t="s">
        <v>94</v>
      </c>
      <c r="E65" s="18" t="s">
        <v>139</v>
      </c>
      <c r="F65" s="17" t="s">
        <v>26</v>
      </c>
      <c r="G65" s="15" t="s">
        <v>91</v>
      </c>
      <c r="H65" s="14">
        <v>2425.75</v>
      </c>
      <c r="I65" s="14">
        <v>250</v>
      </c>
      <c r="J65" s="14">
        <v>478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50</v>
      </c>
      <c r="R65" s="14">
        <v>0</v>
      </c>
      <c r="S65" s="14">
        <v>0</v>
      </c>
      <c r="T65" s="14">
        <v>0</v>
      </c>
      <c r="U65" s="14">
        <v>0</v>
      </c>
    </row>
    <row r="66" spans="2:21" ht="27" x14ac:dyDescent="0.25">
      <c r="B66" s="11">
        <v>58</v>
      </c>
      <c r="C66" s="15" t="s">
        <v>140</v>
      </c>
      <c r="D66" s="15" t="s">
        <v>127</v>
      </c>
      <c r="E66" s="18" t="s">
        <v>90</v>
      </c>
      <c r="F66" s="17" t="s">
        <v>26</v>
      </c>
      <c r="G66" s="15" t="s">
        <v>91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</row>
    <row r="67" spans="2:21" ht="27" x14ac:dyDescent="0.25">
      <c r="B67" s="11">
        <v>59</v>
      </c>
      <c r="C67" s="15" t="s">
        <v>141</v>
      </c>
      <c r="D67" s="15" t="s">
        <v>127</v>
      </c>
      <c r="E67" s="18" t="s">
        <v>90</v>
      </c>
      <c r="F67" s="17" t="s">
        <v>26</v>
      </c>
      <c r="G67" s="15" t="s">
        <v>91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</row>
    <row r="68" spans="2:21" ht="27" x14ac:dyDescent="0.25">
      <c r="B68" s="11">
        <v>60</v>
      </c>
      <c r="C68" s="15" t="s">
        <v>142</v>
      </c>
      <c r="D68" s="15" t="s">
        <v>89</v>
      </c>
      <c r="E68" s="18" t="s">
        <v>37</v>
      </c>
      <c r="F68" s="17">
        <v>22908282</v>
      </c>
      <c r="G68" s="15" t="s">
        <v>91</v>
      </c>
      <c r="H68" s="14">
        <v>2425.75</v>
      </c>
      <c r="I68" s="14">
        <v>250</v>
      </c>
      <c r="J68" s="14">
        <v>478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</row>
    <row r="69" spans="2:21" ht="27" x14ac:dyDescent="0.25">
      <c r="B69" s="11">
        <v>61</v>
      </c>
      <c r="C69" s="15" t="s">
        <v>143</v>
      </c>
      <c r="D69" s="15" t="s">
        <v>89</v>
      </c>
      <c r="E69" s="18" t="s">
        <v>90</v>
      </c>
      <c r="F69" s="17" t="s">
        <v>50</v>
      </c>
      <c r="G69" s="15" t="s">
        <v>91</v>
      </c>
      <c r="H69" s="14">
        <v>2425.75</v>
      </c>
      <c r="I69" s="14">
        <v>250</v>
      </c>
      <c r="J69" s="14">
        <v>478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</row>
    <row r="70" spans="2:21" ht="27" x14ac:dyDescent="0.25">
      <c r="B70" s="11">
        <v>62</v>
      </c>
      <c r="C70" s="15" t="s">
        <v>144</v>
      </c>
      <c r="D70" s="15" t="s">
        <v>94</v>
      </c>
      <c r="E70" s="18" t="s">
        <v>37</v>
      </c>
      <c r="F70" s="17" t="s">
        <v>26</v>
      </c>
      <c r="G70" s="15" t="s">
        <v>91</v>
      </c>
      <c r="H70" s="14">
        <v>2425.75</v>
      </c>
      <c r="I70" s="14">
        <v>250</v>
      </c>
      <c r="J70" s="14">
        <v>478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</row>
    <row r="71" spans="2:21" ht="27" x14ac:dyDescent="0.25">
      <c r="B71" s="11">
        <v>63</v>
      </c>
      <c r="C71" s="15" t="s">
        <v>145</v>
      </c>
      <c r="D71" s="15" t="s">
        <v>94</v>
      </c>
      <c r="E71" s="18" t="s">
        <v>37</v>
      </c>
      <c r="F71" s="17" t="s">
        <v>26</v>
      </c>
      <c r="G71" s="15" t="s">
        <v>146</v>
      </c>
      <c r="H71" s="14">
        <v>2425.75</v>
      </c>
      <c r="I71" s="14">
        <v>250</v>
      </c>
      <c r="J71" s="14">
        <v>478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</row>
    <row r="72" spans="2:21" ht="27" x14ac:dyDescent="0.25">
      <c r="B72" s="11">
        <v>64</v>
      </c>
      <c r="C72" s="15" t="s">
        <v>147</v>
      </c>
      <c r="D72" s="15" t="s">
        <v>94</v>
      </c>
      <c r="E72" s="18" t="s">
        <v>37</v>
      </c>
      <c r="F72" s="17" t="s">
        <v>26</v>
      </c>
      <c r="G72" s="15" t="s">
        <v>91</v>
      </c>
      <c r="H72" s="14">
        <v>2425.75</v>
      </c>
      <c r="I72" s="14">
        <v>250</v>
      </c>
      <c r="J72" s="14">
        <v>478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</row>
    <row r="73" spans="2:21" ht="27" x14ac:dyDescent="0.25">
      <c r="B73" s="11">
        <v>65</v>
      </c>
      <c r="C73" s="15" t="s">
        <v>148</v>
      </c>
      <c r="D73" s="15" t="s">
        <v>94</v>
      </c>
      <c r="E73" s="18" t="s">
        <v>37</v>
      </c>
      <c r="F73" s="17" t="s">
        <v>26</v>
      </c>
      <c r="G73" s="15" t="s">
        <v>91</v>
      </c>
      <c r="H73" s="14">
        <v>2425.75</v>
      </c>
      <c r="I73" s="14">
        <v>250</v>
      </c>
      <c r="J73" s="14">
        <v>478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50</v>
      </c>
      <c r="R73" s="14">
        <v>0</v>
      </c>
      <c r="S73" s="14">
        <v>0</v>
      </c>
      <c r="T73" s="14">
        <v>0</v>
      </c>
      <c r="U73" s="14">
        <v>0</v>
      </c>
    </row>
    <row r="74" spans="2:21" ht="27" x14ac:dyDescent="0.25">
      <c r="B74" s="11">
        <v>66</v>
      </c>
      <c r="C74" s="15" t="s">
        <v>149</v>
      </c>
      <c r="D74" s="15" t="s">
        <v>127</v>
      </c>
      <c r="E74" s="18" t="s">
        <v>37</v>
      </c>
      <c r="F74" s="17" t="s">
        <v>26</v>
      </c>
      <c r="G74" s="15" t="s">
        <v>91</v>
      </c>
      <c r="H74" s="14">
        <v>1106.08</v>
      </c>
      <c r="I74" s="14">
        <v>125</v>
      </c>
      <c r="J74" s="14">
        <v>239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17.5</v>
      </c>
      <c r="R74" s="14">
        <v>0</v>
      </c>
      <c r="S74" s="14">
        <v>0</v>
      </c>
      <c r="T74" s="14">
        <v>0</v>
      </c>
      <c r="U74" s="14">
        <v>0</v>
      </c>
    </row>
    <row r="75" spans="2:21" ht="27" x14ac:dyDescent="0.25">
      <c r="B75" s="11">
        <v>67</v>
      </c>
      <c r="C75" s="15" t="s">
        <v>150</v>
      </c>
      <c r="D75" s="15" t="s">
        <v>127</v>
      </c>
      <c r="E75" s="18" t="s">
        <v>90</v>
      </c>
      <c r="F75" s="17" t="s">
        <v>50</v>
      </c>
      <c r="G75" s="15" t="s">
        <v>91</v>
      </c>
      <c r="H75" s="14">
        <v>1106.08</v>
      </c>
      <c r="I75" s="14">
        <v>125</v>
      </c>
      <c r="J75" s="14">
        <v>239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</row>
    <row r="76" spans="2:21" ht="27" x14ac:dyDescent="0.25">
      <c r="B76" s="11">
        <v>68</v>
      </c>
      <c r="C76" s="15" t="s">
        <v>151</v>
      </c>
      <c r="D76" s="15" t="s">
        <v>127</v>
      </c>
      <c r="E76" s="18" t="s">
        <v>37</v>
      </c>
      <c r="F76" s="17" t="s">
        <v>26</v>
      </c>
      <c r="G76" s="15" t="s">
        <v>91</v>
      </c>
      <c r="H76" s="14">
        <v>1382.6</v>
      </c>
      <c r="I76" s="14">
        <v>156.25</v>
      </c>
      <c r="J76" s="14">
        <v>298.75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</row>
    <row r="77" spans="2:21" ht="27" x14ac:dyDescent="0.25">
      <c r="B77" s="11">
        <v>69</v>
      </c>
      <c r="C77" s="15" t="s">
        <v>152</v>
      </c>
      <c r="D77" s="15" t="s">
        <v>127</v>
      </c>
      <c r="E77" s="18" t="s">
        <v>37</v>
      </c>
      <c r="F77" s="17" t="s">
        <v>26</v>
      </c>
      <c r="G77" s="15" t="s">
        <v>91</v>
      </c>
      <c r="H77" s="14">
        <v>1106.08</v>
      </c>
      <c r="I77" s="14">
        <v>125</v>
      </c>
      <c r="J77" s="14">
        <v>239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</row>
    <row r="78" spans="2:21" ht="27" x14ac:dyDescent="0.25">
      <c r="B78" s="11">
        <v>70</v>
      </c>
      <c r="C78" s="15" t="s">
        <v>153</v>
      </c>
      <c r="D78" s="15" t="s">
        <v>127</v>
      </c>
      <c r="E78" s="18" t="s">
        <v>37</v>
      </c>
      <c r="F78" s="17" t="s">
        <v>26</v>
      </c>
      <c r="G78" s="15" t="s">
        <v>91</v>
      </c>
      <c r="H78" s="14">
        <v>1106.08</v>
      </c>
      <c r="I78" s="14">
        <v>125</v>
      </c>
      <c r="J78" s="14">
        <v>239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</row>
    <row r="79" spans="2:21" ht="27" x14ac:dyDescent="0.25">
      <c r="B79" s="11">
        <v>71</v>
      </c>
      <c r="C79" s="15" t="s">
        <v>154</v>
      </c>
      <c r="D79" s="15" t="s">
        <v>127</v>
      </c>
      <c r="E79" s="18" t="s">
        <v>37</v>
      </c>
      <c r="F79" s="17" t="s">
        <v>26</v>
      </c>
      <c r="G79" s="15" t="s">
        <v>91</v>
      </c>
      <c r="H79" s="14">
        <v>1106.08</v>
      </c>
      <c r="I79" s="14">
        <v>125</v>
      </c>
      <c r="J79" s="14">
        <v>239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</row>
    <row r="80" spans="2:21" ht="18" x14ac:dyDescent="0.25">
      <c r="B80" s="11">
        <v>72</v>
      </c>
      <c r="C80" s="15" t="s">
        <v>155</v>
      </c>
      <c r="D80" s="15" t="s">
        <v>127</v>
      </c>
      <c r="E80" s="18" t="s">
        <v>37</v>
      </c>
      <c r="F80" s="17">
        <v>77601424</v>
      </c>
      <c r="G80" s="15" t="s">
        <v>66</v>
      </c>
      <c r="H80" s="14">
        <v>2213.4</v>
      </c>
      <c r="I80" s="14">
        <v>250</v>
      </c>
      <c r="J80" s="14">
        <v>478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50</v>
      </c>
      <c r="R80" s="14">
        <v>0</v>
      </c>
      <c r="S80" s="14">
        <v>0</v>
      </c>
      <c r="T80" s="14">
        <v>0</v>
      </c>
      <c r="U80" s="14">
        <v>0</v>
      </c>
    </row>
    <row r="81" spans="2:21" ht="18" x14ac:dyDescent="0.25">
      <c r="B81" s="11">
        <v>73</v>
      </c>
      <c r="C81" s="15" t="s">
        <v>156</v>
      </c>
      <c r="D81" s="15" t="s">
        <v>127</v>
      </c>
      <c r="E81" s="18" t="s">
        <v>37</v>
      </c>
      <c r="F81" s="17">
        <v>77601424</v>
      </c>
      <c r="G81" s="15" t="s">
        <v>66</v>
      </c>
      <c r="H81" s="14">
        <v>2213.4</v>
      </c>
      <c r="I81" s="14">
        <v>250</v>
      </c>
      <c r="J81" s="14">
        <v>478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</row>
    <row r="82" spans="2:21" ht="18" x14ac:dyDescent="0.25">
      <c r="B82" s="11">
        <v>74</v>
      </c>
      <c r="C82" s="15" t="s">
        <v>157</v>
      </c>
      <c r="D82" s="15" t="s">
        <v>127</v>
      </c>
      <c r="E82" s="18" t="s">
        <v>37</v>
      </c>
      <c r="F82" s="17">
        <v>77601424</v>
      </c>
      <c r="G82" s="15" t="s">
        <v>66</v>
      </c>
      <c r="H82" s="14">
        <v>2213.4</v>
      </c>
      <c r="I82" s="14">
        <v>250</v>
      </c>
      <c r="J82" s="14">
        <v>478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50</v>
      </c>
      <c r="R82" s="14">
        <v>0</v>
      </c>
      <c r="S82" s="14">
        <v>0</v>
      </c>
      <c r="T82" s="14">
        <v>0</v>
      </c>
      <c r="U82" s="14">
        <v>0</v>
      </c>
    </row>
    <row r="83" spans="2:21" ht="18" x14ac:dyDescent="0.25">
      <c r="B83" s="11">
        <v>75</v>
      </c>
      <c r="C83" s="15" t="s">
        <v>158</v>
      </c>
      <c r="D83" s="15" t="s">
        <v>89</v>
      </c>
      <c r="E83" s="18" t="s">
        <v>90</v>
      </c>
      <c r="F83" s="17" t="s">
        <v>50</v>
      </c>
      <c r="G83" s="15" t="s">
        <v>66</v>
      </c>
      <c r="H83" s="14">
        <v>2425.75</v>
      </c>
      <c r="I83" s="14">
        <v>250</v>
      </c>
      <c r="J83" s="14">
        <v>478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75</v>
      </c>
      <c r="R83" s="14">
        <v>0</v>
      </c>
      <c r="S83" s="14">
        <v>0</v>
      </c>
      <c r="T83" s="14">
        <v>0</v>
      </c>
      <c r="U83" s="14">
        <v>0</v>
      </c>
    </row>
    <row r="84" spans="2:21" ht="18" x14ac:dyDescent="0.25">
      <c r="B84" s="11">
        <v>76</v>
      </c>
      <c r="C84" s="15" t="s">
        <v>159</v>
      </c>
      <c r="D84" s="15" t="s">
        <v>160</v>
      </c>
      <c r="E84" s="18" t="s">
        <v>37</v>
      </c>
      <c r="F84" s="17">
        <v>77601424</v>
      </c>
      <c r="G84" s="15" t="s">
        <v>66</v>
      </c>
      <c r="H84" s="14">
        <v>2425.75</v>
      </c>
      <c r="I84" s="14">
        <v>250</v>
      </c>
      <c r="J84" s="14">
        <v>478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35</v>
      </c>
      <c r="R84" s="14">
        <v>0</v>
      </c>
      <c r="S84" s="14">
        <v>0</v>
      </c>
      <c r="T84" s="14">
        <v>0</v>
      </c>
      <c r="U84" s="14">
        <v>0</v>
      </c>
    </row>
    <row r="85" spans="2:21" ht="18" x14ac:dyDescent="0.25">
      <c r="B85" s="11">
        <v>77</v>
      </c>
      <c r="C85" s="15" t="s">
        <v>161</v>
      </c>
      <c r="D85" s="15" t="s">
        <v>160</v>
      </c>
      <c r="E85" s="18" t="s">
        <v>37</v>
      </c>
      <c r="F85" s="17">
        <v>77601424</v>
      </c>
      <c r="G85" s="15" t="s">
        <v>66</v>
      </c>
      <c r="H85" s="14">
        <v>2425.75</v>
      </c>
      <c r="I85" s="14">
        <v>250</v>
      </c>
      <c r="J85" s="14">
        <v>478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75</v>
      </c>
      <c r="R85" s="14">
        <v>0</v>
      </c>
      <c r="S85" s="14">
        <v>0</v>
      </c>
      <c r="T85" s="14">
        <v>0</v>
      </c>
      <c r="U85" s="14">
        <v>0</v>
      </c>
    </row>
    <row r="86" spans="2:21" ht="18" x14ac:dyDescent="0.25">
      <c r="B86" s="11">
        <v>78</v>
      </c>
      <c r="C86" s="15" t="s">
        <v>162</v>
      </c>
      <c r="D86" s="15" t="s">
        <v>160</v>
      </c>
      <c r="E86" s="18" t="s">
        <v>37</v>
      </c>
      <c r="F86" s="17">
        <v>77601424</v>
      </c>
      <c r="G86" s="15" t="s">
        <v>66</v>
      </c>
      <c r="H86" s="14">
        <v>2425.75</v>
      </c>
      <c r="I86" s="14">
        <v>250</v>
      </c>
      <c r="J86" s="14">
        <v>478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50</v>
      </c>
      <c r="R86" s="14">
        <v>0</v>
      </c>
      <c r="S86" s="14">
        <v>0</v>
      </c>
      <c r="T86" s="14">
        <v>0</v>
      </c>
      <c r="U86" s="14">
        <v>0</v>
      </c>
    </row>
    <row r="87" spans="2:21" ht="33" x14ac:dyDescent="0.25">
      <c r="B87" s="11">
        <v>79</v>
      </c>
      <c r="C87" s="15" t="s">
        <v>163</v>
      </c>
      <c r="D87" s="15" t="s">
        <v>164</v>
      </c>
      <c r="E87" s="18" t="s">
        <v>165</v>
      </c>
      <c r="F87" s="17" t="s">
        <v>54</v>
      </c>
      <c r="G87" s="15" t="s">
        <v>66</v>
      </c>
      <c r="H87" s="14">
        <v>2425.75</v>
      </c>
      <c r="I87" s="14">
        <v>250</v>
      </c>
      <c r="J87" s="14">
        <v>478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75</v>
      </c>
      <c r="R87" s="14">
        <v>0</v>
      </c>
      <c r="S87" s="14">
        <v>0</v>
      </c>
      <c r="T87" s="14">
        <v>0</v>
      </c>
      <c r="U87" s="14">
        <v>0</v>
      </c>
    </row>
    <row r="88" spans="2:21" ht="18" x14ac:dyDescent="0.25">
      <c r="B88" s="11">
        <v>80</v>
      </c>
      <c r="C88" s="15" t="s">
        <v>166</v>
      </c>
      <c r="D88" s="15" t="s">
        <v>89</v>
      </c>
      <c r="E88" s="18" t="s">
        <v>90</v>
      </c>
      <c r="F88" s="17" t="s">
        <v>50</v>
      </c>
      <c r="G88" s="15" t="s">
        <v>66</v>
      </c>
      <c r="H88" s="14">
        <v>2425.75</v>
      </c>
      <c r="I88" s="14">
        <v>250</v>
      </c>
      <c r="J88" s="14">
        <v>478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50</v>
      </c>
      <c r="R88" s="14">
        <v>0</v>
      </c>
      <c r="S88" s="14">
        <v>0</v>
      </c>
      <c r="T88" s="14">
        <v>0</v>
      </c>
      <c r="U88" s="14">
        <v>0</v>
      </c>
    </row>
    <row r="89" spans="2:21" ht="18" x14ac:dyDescent="0.25">
      <c r="B89" s="11">
        <v>81</v>
      </c>
      <c r="C89" s="15" t="s">
        <v>167</v>
      </c>
      <c r="D89" s="15" t="s">
        <v>160</v>
      </c>
      <c r="E89" s="18" t="s">
        <v>37</v>
      </c>
      <c r="F89" s="17">
        <v>77601424</v>
      </c>
      <c r="G89" s="15" t="s">
        <v>66</v>
      </c>
      <c r="H89" s="14">
        <v>2425.75</v>
      </c>
      <c r="I89" s="14">
        <v>250</v>
      </c>
      <c r="J89" s="14">
        <v>478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75</v>
      </c>
      <c r="R89" s="14">
        <v>0</v>
      </c>
      <c r="S89" s="14">
        <v>0</v>
      </c>
      <c r="T89" s="14">
        <v>0</v>
      </c>
      <c r="U89" s="14">
        <v>0</v>
      </c>
    </row>
    <row r="90" spans="2:21" ht="27" x14ac:dyDescent="0.25">
      <c r="B90" s="11">
        <v>82</v>
      </c>
      <c r="C90" s="15" t="s">
        <v>168</v>
      </c>
      <c r="D90" s="15" t="s">
        <v>127</v>
      </c>
      <c r="E90" s="18" t="s">
        <v>37</v>
      </c>
      <c r="F90" s="17" t="s">
        <v>71</v>
      </c>
      <c r="G90" s="15" t="s">
        <v>72</v>
      </c>
      <c r="H90" s="14">
        <v>2213.4</v>
      </c>
      <c r="I90" s="14">
        <v>250</v>
      </c>
      <c r="J90" s="14">
        <v>478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50</v>
      </c>
      <c r="R90" s="14">
        <v>0</v>
      </c>
      <c r="S90" s="14">
        <v>0</v>
      </c>
      <c r="T90" s="14">
        <v>0</v>
      </c>
      <c r="U90" s="14">
        <v>0</v>
      </c>
    </row>
    <row r="91" spans="2:21" ht="27" x14ac:dyDescent="0.25">
      <c r="B91" s="11">
        <v>83</v>
      </c>
      <c r="C91" s="15" t="s">
        <v>169</v>
      </c>
      <c r="D91" s="15" t="s">
        <v>127</v>
      </c>
      <c r="E91" s="18" t="s">
        <v>37</v>
      </c>
      <c r="F91" s="17" t="s">
        <v>71</v>
      </c>
      <c r="G91" s="15" t="s">
        <v>72</v>
      </c>
      <c r="H91" s="14">
        <v>1935.64</v>
      </c>
      <c r="I91" s="14">
        <v>218.75</v>
      </c>
      <c r="J91" s="14">
        <v>418.25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43.75</v>
      </c>
      <c r="R91" s="14">
        <v>0</v>
      </c>
      <c r="S91" s="14">
        <v>0</v>
      </c>
      <c r="T91" s="14">
        <v>0</v>
      </c>
      <c r="U91" s="14">
        <v>0</v>
      </c>
    </row>
    <row r="92" spans="2:21" ht="27" x14ac:dyDescent="0.25">
      <c r="B92" s="11">
        <v>84</v>
      </c>
      <c r="C92" s="15" t="s">
        <v>170</v>
      </c>
      <c r="D92" s="15" t="s">
        <v>127</v>
      </c>
      <c r="E92" s="18" t="s">
        <v>171</v>
      </c>
      <c r="F92" s="17" t="s">
        <v>71</v>
      </c>
      <c r="G92" s="15" t="s">
        <v>72</v>
      </c>
      <c r="H92" s="14">
        <v>2213.4</v>
      </c>
      <c r="I92" s="14">
        <v>250</v>
      </c>
      <c r="J92" s="14">
        <v>478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50</v>
      </c>
      <c r="R92" s="14">
        <v>0</v>
      </c>
      <c r="S92" s="14">
        <v>0</v>
      </c>
      <c r="T92" s="14">
        <v>0</v>
      </c>
      <c r="U92" s="14">
        <v>0</v>
      </c>
    </row>
    <row r="93" spans="2:21" ht="27" x14ac:dyDescent="0.25">
      <c r="B93" s="11">
        <v>85</v>
      </c>
      <c r="C93" s="15" t="s">
        <v>172</v>
      </c>
      <c r="D93" s="15" t="s">
        <v>127</v>
      </c>
      <c r="E93" s="18" t="s">
        <v>37</v>
      </c>
      <c r="F93" s="17" t="s">
        <v>71</v>
      </c>
      <c r="G93" s="15" t="s">
        <v>72</v>
      </c>
      <c r="H93" s="14">
        <v>1935.64</v>
      </c>
      <c r="I93" s="14">
        <v>218.75</v>
      </c>
      <c r="J93" s="14">
        <v>418.25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43.75</v>
      </c>
      <c r="R93" s="14">
        <v>0</v>
      </c>
      <c r="S93" s="14">
        <v>0</v>
      </c>
      <c r="T93" s="14">
        <v>0</v>
      </c>
      <c r="U93" s="14">
        <v>0</v>
      </c>
    </row>
    <row r="94" spans="2:21" ht="27" x14ac:dyDescent="0.25">
      <c r="B94" s="11">
        <v>86</v>
      </c>
      <c r="C94" s="15" t="s">
        <v>173</v>
      </c>
      <c r="D94" s="15" t="s">
        <v>160</v>
      </c>
      <c r="E94" s="18" t="s">
        <v>37</v>
      </c>
      <c r="F94" s="17">
        <v>77601424</v>
      </c>
      <c r="G94" s="15" t="s">
        <v>72</v>
      </c>
      <c r="H94" s="14">
        <v>2425.75</v>
      </c>
      <c r="I94" s="14">
        <v>250</v>
      </c>
      <c r="J94" s="14">
        <v>478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35</v>
      </c>
      <c r="R94" s="14">
        <v>0</v>
      </c>
      <c r="S94" s="14">
        <v>0</v>
      </c>
      <c r="T94" s="14">
        <v>0</v>
      </c>
      <c r="U94" s="14">
        <v>0</v>
      </c>
    </row>
    <row r="95" spans="2:21" ht="27" x14ac:dyDescent="0.25">
      <c r="B95" s="11">
        <v>87</v>
      </c>
      <c r="C95" s="15" t="s">
        <v>174</v>
      </c>
      <c r="D95" s="15" t="s">
        <v>127</v>
      </c>
      <c r="E95" s="18" t="s">
        <v>90</v>
      </c>
      <c r="F95" s="17" t="s">
        <v>50</v>
      </c>
      <c r="G95" s="15" t="s">
        <v>72</v>
      </c>
      <c r="H95" s="14">
        <v>2213.4</v>
      </c>
      <c r="I95" s="14">
        <v>250</v>
      </c>
      <c r="J95" s="14">
        <v>478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75</v>
      </c>
      <c r="R95" s="14">
        <v>0</v>
      </c>
      <c r="S95" s="14">
        <v>0</v>
      </c>
      <c r="T95" s="14">
        <v>0</v>
      </c>
      <c r="U95" s="14">
        <v>0</v>
      </c>
    </row>
    <row r="96" spans="2:21" ht="33" x14ac:dyDescent="0.25">
      <c r="B96" s="11">
        <v>88</v>
      </c>
      <c r="C96" s="15" t="s">
        <v>175</v>
      </c>
      <c r="D96" s="15" t="s">
        <v>127</v>
      </c>
      <c r="E96" s="18" t="s">
        <v>176</v>
      </c>
      <c r="F96" s="17" t="s">
        <v>71</v>
      </c>
      <c r="G96" s="15" t="s">
        <v>72</v>
      </c>
      <c r="H96" s="14">
        <v>2213.4</v>
      </c>
      <c r="I96" s="14">
        <v>250</v>
      </c>
      <c r="J96" s="14">
        <v>478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50</v>
      </c>
      <c r="R96" s="14">
        <v>0</v>
      </c>
      <c r="S96" s="14">
        <v>0</v>
      </c>
      <c r="T96" s="14">
        <v>0</v>
      </c>
      <c r="U96" s="14">
        <v>0</v>
      </c>
    </row>
    <row r="97" spans="2:21" ht="27" x14ac:dyDescent="0.25">
      <c r="B97" s="11">
        <v>89</v>
      </c>
      <c r="C97" s="15" t="s">
        <v>177</v>
      </c>
      <c r="D97" s="15" t="s">
        <v>127</v>
      </c>
      <c r="E97" s="18" t="s">
        <v>37</v>
      </c>
      <c r="F97" s="17" t="s">
        <v>71</v>
      </c>
      <c r="G97" s="15" t="s">
        <v>72</v>
      </c>
      <c r="H97" s="14">
        <v>1659.12</v>
      </c>
      <c r="I97" s="14">
        <v>187.5</v>
      </c>
      <c r="J97" s="14">
        <v>358.5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37.5</v>
      </c>
      <c r="R97" s="14">
        <v>0</v>
      </c>
      <c r="S97" s="14">
        <v>0</v>
      </c>
      <c r="T97" s="14">
        <v>0</v>
      </c>
      <c r="U97" s="14">
        <v>0</v>
      </c>
    </row>
    <row r="98" spans="2:21" ht="30" customHeight="1" x14ac:dyDescent="0.25">
      <c r="B98" s="11">
        <v>90</v>
      </c>
      <c r="C98" s="15" t="s">
        <v>178</v>
      </c>
      <c r="D98" s="15" t="s">
        <v>127</v>
      </c>
      <c r="E98" s="18" t="s">
        <v>90</v>
      </c>
      <c r="F98" s="17" t="s">
        <v>26</v>
      </c>
      <c r="G98" s="15" t="s">
        <v>55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</row>
    <row r="99" spans="2:21" ht="37.5" customHeight="1" x14ac:dyDescent="0.25">
      <c r="B99" s="11">
        <v>91</v>
      </c>
      <c r="C99" s="15" t="s">
        <v>179</v>
      </c>
      <c r="D99" s="15" t="s">
        <v>127</v>
      </c>
      <c r="E99" s="18" t="s">
        <v>37</v>
      </c>
      <c r="F99" s="17" t="s">
        <v>54</v>
      </c>
      <c r="G99" s="15" t="s">
        <v>55</v>
      </c>
      <c r="H99" s="14">
        <v>1935.64</v>
      </c>
      <c r="I99" s="14">
        <v>218.75</v>
      </c>
      <c r="J99" s="14">
        <v>418.25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43.75</v>
      </c>
      <c r="R99" s="14">
        <v>0</v>
      </c>
      <c r="S99" s="14">
        <v>0</v>
      </c>
      <c r="T99" s="14">
        <v>0</v>
      </c>
      <c r="U99" s="14">
        <v>0</v>
      </c>
    </row>
    <row r="100" spans="2:21" ht="32.25" customHeight="1" x14ac:dyDescent="0.25">
      <c r="B100" s="11">
        <v>92</v>
      </c>
      <c r="C100" s="15" t="s">
        <v>180</v>
      </c>
      <c r="D100" s="15" t="s">
        <v>127</v>
      </c>
      <c r="E100" s="18" t="s">
        <v>90</v>
      </c>
      <c r="F100" s="17" t="s">
        <v>50</v>
      </c>
      <c r="G100" s="15" t="s">
        <v>55</v>
      </c>
      <c r="H100" s="14">
        <v>1382.6</v>
      </c>
      <c r="I100" s="14">
        <v>156.25</v>
      </c>
      <c r="J100" s="14">
        <v>298.75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46.88</v>
      </c>
      <c r="R100" s="14">
        <v>0</v>
      </c>
      <c r="S100" s="14">
        <v>0</v>
      </c>
      <c r="T100" s="14">
        <v>0</v>
      </c>
      <c r="U100" s="14">
        <v>0</v>
      </c>
    </row>
    <row r="101" spans="2:21" ht="30" customHeight="1" x14ac:dyDescent="0.25">
      <c r="B101" s="11">
        <v>93</v>
      </c>
      <c r="C101" s="15" t="s">
        <v>181</v>
      </c>
      <c r="D101" s="15" t="s">
        <v>127</v>
      </c>
      <c r="E101" s="18" t="s">
        <v>37</v>
      </c>
      <c r="F101" s="17" t="s">
        <v>54</v>
      </c>
      <c r="G101" s="15" t="s">
        <v>55</v>
      </c>
      <c r="H101" s="14">
        <v>2213.4</v>
      </c>
      <c r="I101" s="14">
        <v>250</v>
      </c>
      <c r="J101" s="14">
        <v>478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75</v>
      </c>
      <c r="R101" s="14">
        <v>0</v>
      </c>
      <c r="S101" s="14">
        <v>0</v>
      </c>
      <c r="T101" s="14">
        <v>0</v>
      </c>
      <c r="U101" s="14">
        <v>0</v>
      </c>
    </row>
    <row r="102" spans="2:21" ht="31.5" customHeight="1" x14ac:dyDescent="0.25">
      <c r="B102" s="11">
        <v>94</v>
      </c>
      <c r="C102" s="15" t="s">
        <v>182</v>
      </c>
      <c r="D102" s="15" t="s">
        <v>127</v>
      </c>
      <c r="E102" s="18" t="s">
        <v>90</v>
      </c>
      <c r="F102" s="17" t="s">
        <v>50</v>
      </c>
      <c r="G102" s="15" t="s">
        <v>55</v>
      </c>
      <c r="H102" s="14">
        <v>2213.4</v>
      </c>
      <c r="I102" s="14">
        <v>250</v>
      </c>
      <c r="J102" s="14">
        <v>478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50</v>
      </c>
      <c r="R102" s="14">
        <v>0</v>
      </c>
      <c r="S102" s="14">
        <v>0</v>
      </c>
      <c r="T102" s="14">
        <v>0</v>
      </c>
      <c r="U102" s="14">
        <v>0</v>
      </c>
    </row>
    <row r="103" spans="2:21" ht="33" x14ac:dyDescent="0.25">
      <c r="B103" s="11">
        <v>95</v>
      </c>
      <c r="C103" s="15" t="s">
        <v>183</v>
      </c>
      <c r="D103" s="15" t="s">
        <v>127</v>
      </c>
      <c r="E103" s="18" t="s">
        <v>184</v>
      </c>
      <c r="F103" s="17" t="s">
        <v>54</v>
      </c>
      <c r="G103" s="15" t="s">
        <v>55</v>
      </c>
      <c r="H103" s="14">
        <v>1382.6</v>
      </c>
      <c r="I103" s="14">
        <v>156.25</v>
      </c>
      <c r="J103" s="14">
        <v>298.75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31.25</v>
      </c>
      <c r="R103" s="14">
        <v>0</v>
      </c>
      <c r="S103" s="14">
        <v>0</v>
      </c>
      <c r="T103" s="14">
        <v>0</v>
      </c>
      <c r="U103" s="14">
        <v>0</v>
      </c>
    </row>
    <row r="104" spans="2:21" ht="30" customHeight="1" x14ac:dyDescent="0.25">
      <c r="B104" s="11">
        <v>96</v>
      </c>
      <c r="C104" s="15" t="s">
        <v>185</v>
      </c>
      <c r="D104" s="15" t="s">
        <v>127</v>
      </c>
      <c r="E104" s="18" t="s">
        <v>37</v>
      </c>
      <c r="F104" s="17" t="s">
        <v>54</v>
      </c>
      <c r="G104" s="15" t="s">
        <v>55</v>
      </c>
      <c r="H104" s="14">
        <v>1659.12</v>
      </c>
      <c r="I104" s="14">
        <v>187.5</v>
      </c>
      <c r="J104" s="14">
        <v>358.5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56.25</v>
      </c>
      <c r="R104" s="14">
        <v>0</v>
      </c>
      <c r="S104" s="14">
        <v>0</v>
      </c>
      <c r="T104" s="14">
        <v>0</v>
      </c>
      <c r="U104" s="14">
        <v>0</v>
      </c>
    </row>
    <row r="105" spans="2:21" ht="33" customHeight="1" x14ac:dyDescent="0.25">
      <c r="B105" s="11">
        <v>97</v>
      </c>
      <c r="C105" s="15" t="s">
        <v>186</v>
      </c>
      <c r="D105" s="15" t="s">
        <v>127</v>
      </c>
      <c r="E105" s="18" t="s">
        <v>37</v>
      </c>
      <c r="F105" s="17" t="s">
        <v>54</v>
      </c>
      <c r="G105" s="15" t="s">
        <v>55</v>
      </c>
      <c r="H105" s="14">
        <v>1382.6</v>
      </c>
      <c r="I105" s="14">
        <v>156.25</v>
      </c>
      <c r="J105" s="14">
        <v>298.75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31.25</v>
      </c>
      <c r="R105" s="14">
        <v>0</v>
      </c>
      <c r="S105" s="14">
        <v>0</v>
      </c>
      <c r="T105" s="14">
        <v>0</v>
      </c>
      <c r="U105" s="14">
        <v>0</v>
      </c>
    </row>
    <row r="106" spans="2:21" ht="27.75" customHeight="1" x14ac:dyDescent="0.25">
      <c r="B106" s="11">
        <v>98</v>
      </c>
      <c r="C106" s="15" t="s">
        <v>187</v>
      </c>
      <c r="D106" s="15" t="s">
        <v>127</v>
      </c>
      <c r="E106" s="18" t="s">
        <v>37</v>
      </c>
      <c r="F106" s="17" t="s">
        <v>54</v>
      </c>
      <c r="G106" s="15" t="s">
        <v>55</v>
      </c>
      <c r="H106" s="14">
        <v>2213.4</v>
      </c>
      <c r="I106" s="14">
        <v>250</v>
      </c>
      <c r="J106" s="14">
        <v>478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50</v>
      </c>
      <c r="R106" s="14">
        <v>0</v>
      </c>
      <c r="S106" s="14">
        <v>0</v>
      </c>
      <c r="T106" s="14">
        <v>0</v>
      </c>
      <c r="U106" s="14">
        <v>0</v>
      </c>
    </row>
    <row r="107" spans="2:21" ht="31.5" customHeight="1" x14ac:dyDescent="0.25">
      <c r="B107" s="11">
        <v>99</v>
      </c>
      <c r="C107" s="15" t="s">
        <v>188</v>
      </c>
      <c r="D107" s="15" t="s">
        <v>127</v>
      </c>
      <c r="E107" s="18" t="s">
        <v>37</v>
      </c>
      <c r="F107" s="17" t="s">
        <v>54</v>
      </c>
      <c r="G107" s="15" t="s">
        <v>55</v>
      </c>
      <c r="H107" s="14">
        <v>1935.64</v>
      </c>
      <c r="I107" s="14">
        <v>218.75</v>
      </c>
      <c r="J107" s="14">
        <v>418.25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43.75</v>
      </c>
      <c r="R107" s="14">
        <v>0</v>
      </c>
      <c r="S107" s="14">
        <v>0</v>
      </c>
      <c r="T107" s="14">
        <v>0</v>
      </c>
      <c r="U107" s="14">
        <v>0</v>
      </c>
    </row>
    <row r="108" spans="2:21" ht="29.25" customHeight="1" x14ac:dyDescent="0.25">
      <c r="B108" s="11">
        <v>100</v>
      </c>
      <c r="C108" s="15" t="s">
        <v>189</v>
      </c>
      <c r="D108" s="15" t="s">
        <v>127</v>
      </c>
      <c r="E108" s="18" t="s">
        <v>37</v>
      </c>
      <c r="F108" s="17" t="s">
        <v>54</v>
      </c>
      <c r="G108" s="15" t="s">
        <v>55</v>
      </c>
      <c r="H108" s="14">
        <v>1935.64</v>
      </c>
      <c r="I108" s="14">
        <v>218.75</v>
      </c>
      <c r="J108" s="14">
        <v>418.25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43.75</v>
      </c>
      <c r="R108" s="14">
        <v>0</v>
      </c>
      <c r="S108" s="14">
        <v>0</v>
      </c>
      <c r="T108" s="14">
        <v>0</v>
      </c>
      <c r="U108" s="14">
        <v>0</v>
      </c>
    </row>
    <row r="109" spans="2:21" ht="18" x14ac:dyDescent="0.25">
      <c r="B109" s="11">
        <v>101</v>
      </c>
      <c r="C109" s="15" t="s">
        <v>190</v>
      </c>
      <c r="D109" s="15" t="s">
        <v>89</v>
      </c>
      <c r="E109" s="18" t="s">
        <v>90</v>
      </c>
      <c r="F109" s="17" t="s">
        <v>50</v>
      </c>
      <c r="G109" s="15" t="s">
        <v>51</v>
      </c>
      <c r="H109" s="14">
        <v>2425.75</v>
      </c>
      <c r="I109" s="14">
        <v>250</v>
      </c>
      <c r="J109" s="14">
        <v>478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</row>
    <row r="110" spans="2:21" ht="18" x14ac:dyDescent="0.25">
      <c r="B110" s="11">
        <v>102</v>
      </c>
      <c r="C110" s="15" t="s">
        <v>191</v>
      </c>
      <c r="D110" s="15" t="s">
        <v>127</v>
      </c>
      <c r="E110" s="18" t="s">
        <v>37</v>
      </c>
      <c r="F110" s="17" t="s">
        <v>50</v>
      </c>
      <c r="G110" s="15" t="s">
        <v>51</v>
      </c>
      <c r="H110" s="14">
        <v>2213.4</v>
      </c>
      <c r="I110" s="14">
        <v>250</v>
      </c>
      <c r="J110" s="14">
        <v>478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50</v>
      </c>
      <c r="R110" s="14">
        <v>0</v>
      </c>
      <c r="S110" s="14">
        <v>0</v>
      </c>
      <c r="T110" s="14">
        <v>0</v>
      </c>
      <c r="U110" s="14">
        <v>0</v>
      </c>
    </row>
    <row r="111" spans="2:21" ht="18" x14ac:dyDescent="0.25">
      <c r="B111" s="11">
        <v>103</v>
      </c>
      <c r="C111" s="15" t="s">
        <v>192</v>
      </c>
      <c r="D111" s="15" t="s">
        <v>89</v>
      </c>
      <c r="E111" s="18" t="s">
        <v>37</v>
      </c>
      <c r="F111" s="17" t="s">
        <v>50</v>
      </c>
      <c r="G111" s="15" t="s">
        <v>51</v>
      </c>
      <c r="H111" s="14">
        <v>2425.75</v>
      </c>
      <c r="I111" s="14">
        <v>250</v>
      </c>
      <c r="J111" s="14">
        <v>478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</row>
    <row r="112" spans="2:21" ht="18" x14ac:dyDescent="0.25">
      <c r="B112" s="11">
        <v>104</v>
      </c>
      <c r="C112" s="15" t="s">
        <v>193</v>
      </c>
      <c r="D112" s="15" t="s">
        <v>89</v>
      </c>
      <c r="E112" s="18" t="s">
        <v>90</v>
      </c>
      <c r="F112" s="17" t="s">
        <v>50</v>
      </c>
      <c r="G112" s="15" t="s">
        <v>51</v>
      </c>
      <c r="H112" s="14">
        <v>2425.75</v>
      </c>
      <c r="I112" s="14">
        <v>250</v>
      </c>
      <c r="J112" s="14">
        <v>478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</row>
    <row r="113" spans="2:21" ht="18" x14ac:dyDescent="0.25">
      <c r="B113" s="11">
        <v>105</v>
      </c>
      <c r="C113" s="15" t="s">
        <v>194</v>
      </c>
      <c r="D113" s="15" t="s">
        <v>127</v>
      </c>
      <c r="E113" s="18" t="s">
        <v>37</v>
      </c>
      <c r="F113" s="17" t="s">
        <v>50</v>
      </c>
      <c r="G113" s="15" t="s">
        <v>51</v>
      </c>
      <c r="H113" s="14">
        <v>2213.4</v>
      </c>
      <c r="I113" s="14">
        <v>250</v>
      </c>
      <c r="J113" s="14">
        <v>478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75</v>
      </c>
      <c r="R113" s="14">
        <v>0</v>
      </c>
      <c r="S113" s="14">
        <v>0</v>
      </c>
      <c r="T113" s="14">
        <v>0</v>
      </c>
      <c r="U113" s="14">
        <v>0</v>
      </c>
    </row>
    <row r="114" spans="2:21" ht="18" x14ac:dyDescent="0.25">
      <c r="B114" s="11">
        <v>106</v>
      </c>
      <c r="C114" s="15" t="s">
        <v>195</v>
      </c>
      <c r="D114" s="15" t="s">
        <v>127</v>
      </c>
      <c r="E114" s="18" t="s">
        <v>90</v>
      </c>
      <c r="F114" s="17" t="s">
        <v>50</v>
      </c>
      <c r="G114" s="15" t="s">
        <v>51</v>
      </c>
      <c r="H114" s="14">
        <v>2213.4</v>
      </c>
      <c r="I114" s="14">
        <v>250</v>
      </c>
      <c r="J114" s="14">
        <v>478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</row>
    <row r="115" spans="2:21" ht="18" x14ac:dyDescent="0.25">
      <c r="B115" s="11">
        <v>107</v>
      </c>
      <c r="C115" s="15" t="s">
        <v>196</v>
      </c>
      <c r="D115" s="15" t="s">
        <v>127</v>
      </c>
      <c r="E115" s="18" t="s">
        <v>90</v>
      </c>
      <c r="F115" s="17" t="s">
        <v>50</v>
      </c>
      <c r="G115" s="15" t="s">
        <v>51</v>
      </c>
      <c r="H115" s="14">
        <v>2213.4</v>
      </c>
      <c r="I115" s="14">
        <v>250</v>
      </c>
      <c r="J115" s="14">
        <v>478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</row>
    <row r="116" spans="2:21" ht="18" x14ac:dyDescent="0.25">
      <c r="B116" s="11">
        <v>108</v>
      </c>
      <c r="C116" s="15" t="s">
        <v>197</v>
      </c>
      <c r="D116" s="15" t="s">
        <v>89</v>
      </c>
      <c r="E116" s="18" t="s">
        <v>90</v>
      </c>
      <c r="F116" s="17" t="s">
        <v>198</v>
      </c>
      <c r="G116" s="15" t="s">
        <v>51</v>
      </c>
      <c r="H116" s="14">
        <v>2425.75</v>
      </c>
      <c r="I116" s="14">
        <v>250</v>
      </c>
      <c r="J116" s="14">
        <v>478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</row>
    <row r="117" spans="2:21" x14ac:dyDescent="0.25">
      <c r="B117" s="21" t="s">
        <v>199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2:21" ht="45" x14ac:dyDescent="0.25">
      <c r="B118" s="11">
        <v>109</v>
      </c>
      <c r="C118" s="15" t="s">
        <v>200</v>
      </c>
      <c r="D118" s="15" t="s">
        <v>201</v>
      </c>
      <c r="E118" s="16" t="s">
        <v>37</v>
      </c>
      <c r="F118" s="17" t="s">
        <v>26</v>
      </c>
      <c r="G118" s="15" t="s">
        <v>91</v>
      </c>
      <c r="H118" s="14">
        <v>15000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/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</row>
    <row r="119" spans="2:21" ht="36" x14ac:dyDescent="0.25">
      <c r="B119" s="11">
        <v>110</v>
      </c>
      <c r="C119" s="15" t="s">
        <v>202</v>
      </c>
      <c r="D119" s="28" t="s">
        <v>203</v>
      </c>
      <c r="E119" s="13" t="s">
        <v>37</v>
      </c>
      <c r="F119" s="11">
        <v>22908282</v>
      </c>
      <c r="G119" s="12" t="s">
        <v>31</v>
      </c>
      <c r="H119" s="29">
        <f>10000</f>
        <v>10000</v>
      </c>
      <c r="I119" s="14" t="s">
        <v>92</v>
      </c>
      <c r="J119" s="14" t="s">
        <v>204</v>
      </c>
      <c r="K119" s="14" t="s">
        <v>92</v>
      </c>
      <c r="L119" s="14" t="s">
        <v>92</v>
      </c>
      <c r="M119" s="14" t="s">
        <v>92</v>
      </c>
      <c r="N119" s="14" t="s">
        <v>92</v>
      </c>
      <c r="O119" s="14" t="s">
        <v>92</v>
      </c>
      <c r="P119" s="14" t="s">
        <v>92</v>
      </c>
      <c r="Q119" s="14" t="s">
        <v>92</v>
      </c>
      <c r="R119" s="14" t="s">
        <v>92</v>
      </c>
      <c r="S119" s="14" t="s">
        <v>92</v>
      </c>
      <c r="T119" s="14" t="s">
        <v>92</v>
      </c>
      <c r="U119" s="14" t="s">
        <v>92</v>
      </c>
    </row>
    <row r="120" spans="2:21" x14ac:dyDescent="0.25">
      <c r="B120" s="21" t="s">
        <v>205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2:21" ht="37.5" x14ac:dyDescent="0.25">
      <c r="B121" s="11">
        <v>111</v>
      </c>
      <c r="C121" s="15" t="s">
        <v>206</v>
      </c>
      <c r="D121" s="30" t="s">
        <v>207</v>
      </c>
      <c r="E121" s="13" t="s">
        <v>208</v>
      </c>
      <c r="F121" s="17" t="s">
        <v>26</v>
      </c>
      <c r="G121" s="15" t="s">
        <v>91</v>
      </c>
      <c r="H121" s="31">
        <f>6000</f>
        <v>6000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/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</row>
    <row r="122" spans="2:21" ht="28.5" x14ac:dyDescent="0.25">
      <c r="B122" s="11">
        <v>112</v>
      </c>
      <c r="C122" s="15" t="s">
        <v>209</v>
      </c>
      <c r="D122" s="30" t="s">
        <v>210</v>
      </c>
      <c r="E122" s="16" t="s">
        <v>211</v>
      </c>
      <c r="F122" s="11">
        <v>22908282</v>
      </c>
      <c r="G122" s="12" t="s">
        <v>31</v>
      </c>
      <c r="H122" s="31">
        <v>8000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/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</row>
    <row r="123" spans="2:21" ht="36" x14ac:dyDescent="0.25">
      <c r="B123" s="11">
        <v>113</v>
      </c>
      <c r="C123" s="15" t="s">
        <v>212</v>
      </c>
      <c r="D123" s="28" t="s">
        <v>213</v>
      </c>
      <c r="E123" s="16" t="s">
        <v>214</v>
      </c>
      <c r="F123" s="17" t="s">
        <v>26</v>
      </c>
      <c r="G123" s="15" t="s">
        <v>91</v>
      </c>
      <c r="H123" s="31">
        <v>5000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/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</row>
    <row r="124" spans="2:21" ht="27" x14ac:dyDescent="0.25">
      <c r="B124" s="11">
        <v>114</v>
      </c>
      <c r="C124" s="15" t="s">
        <v>215</v>
      </c>
      <c r="D124" s="28" t="s">
        <v>216</v>
      </c>
      <c r="E124" s="16" t="s">
        <v>37</v>
      </c>
      <c r="F124" s="17" t="s">
        <v>26</v>
      </c>
      <c r="G124" s="15" t="s">
        <v>91</v>
      </c>
      <c r="H124" s="31">
        <v>6500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/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</row>
    <row r="125" spans="2:21" ht="27" x14ac:dyDescent="0.25">
      <c r="B125" s="11">
        <v>115</v>
      </c>
      <c r="C125" s="15" t="s">
        <v>217</v>
      </c>
      <c r="D125" s="15" t="s">
        <v>218</v>
      </c>
      <c r="E125" s="16" t="s">
        <v>37</v>
      </c>
      <c r="F125" s="11">
        <v>22908282</v>
      </c>
      <c r="G125" s="12" t="s">
        <v>31</v>
      </c>
      <c r="H125" s="31">
        <v>6500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/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</row>
    <row r="126" spans="2:21" ht="45" x14ac:dyDescent="0.25">
      <c r="B126" s="11">
        <v>116</v>
      </c>
      <c r="C126" s="15" t="s">
        <v>219</v>
      </c>
      <c r="D126" s="15" t="s">
        <v>220</v>
      </c>
      <c r="E126" s="16" t="s">
        <v>37</v>
      </c>
      <c r="F126" s="11" t="s">
        <v>26</v>
      </c>
      <c r="G126" s="15" t="s">
        <v>91</v>
      </c>
      <c r="H126" s="31">
        <v>7000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/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</row>
    <row r="127" spans="2:21" ht="28.5" x14ac:dyDescent="0.25">
      <c r="B127" s="11">
        <v>117</v>
      </c>
      <c r="C127" s="15" t="s">
        <v>221</v>
      </c>
      <c r="D127" s="30" t="s">
        <v>222</v>
      </c>
      <c r="E127" s="16" t="s">
        <v>102</v>
      </c>
      <c r="F127" s="11" t="s">
        <v>26</v>
      </c>
      <c r="G127" s="12" t="s">
        <v>31</v>
      </c>
      <c r="H127" s="31">
        <v>5500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/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</row>
    <row r="128" spans="2:21" ht="27" x14ac:dyDescent="0.25">
      <c r="B128" s="11">
        <v>118</v>
      </c>
      <c r="C128" s="12" t="s">
        <v>223</v>
      </c>
      <c r="D128" s="15" t="s">
        <v>224</v>
      </c>
      <c r="E128" s="13" t="s">
        <v>37</v>
      </c>
      <c r="F128" s="11">
        <v>22908282</v>
      </c>
      <c r="G128" s="12" t="s">
        <v>31</v>
      </c>
      <c r="H128" s="31">
        <v>5000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/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</row>
    <row r="129" spans="1:21" ht="27" x14ac:dyDescent="0.25">
      <c r="B129" s="11">
        <v>119</v>
      </c>
      <c r="C129" s="15" t="s">
        <v>225</v>
      </c>
      <c r="D129" s="28" t="s">
        <v>226</v>
      </c>
      <c r="E129" s="13" t="s">
        <v>37</v>
      </c>
      <c r="F129" s="11" t="s">
        <v>26</v>
      </c>
      <c r="G129" s="12" t="s">
        <v>31</v>
      </c>
      <c r="H129" s="31">
        <v>9000</v>
      </c>
      <c r="I129" s="14">
        <v>0</v>
      </c>
      <c r="J129" s="14">
        <v>0</v>
      </c>
      <c r="K129" s="14" t="s">
        <v>92</v>
      </c>
      <c r="L129" s="14" t="s">
        <v>92</v>
      </c>
      <c r="M129" s="14" t="s">
        <v>92</v>
      </c>
      <c r="N129" s="14" t="s">
        <v>92</v>
      </c>
      <c r="O129" s="14" t="s">
        <v>92</v>
      </c>
      <c r="P129" s="14" t="s">
        <v>92</v>
      </c>
      <c r="Q129" s="14" t="s">
        <v>92</v>
      </c>
      <c r="R129" s="14" t="s">
        <v>92</v>
      </c>
      <c r="S129" s="14" t="s">
        <v>92</v>
      </c>
      <c r="T129" s="14" t="s">
        <v>92</v>
      </c>
      <c r="U129" s="14" t="s">
        <v>92</v>
      </c>
    </row>
    <row r="130" spans="1:21" ht="36" x14ac:dyDescent="0.25">
      <c r="B130" s="11">
        <v>120</v>
      </c>
      <c r="C130" s="15" t="s">
        <v>227</v>
      </c>
      <c r="D130" s="28" t="s">
        <v>228</v>
      </c>
      <c r="E130" s="13" t="s">
        <v>229</v>
      </c>
      <c r="F130" s="11">
        <v>22908282</v>
      </c>
      <c r="G130" s="12" t="s">
        <v>230</v>
      </c>
      <c r="H130" s="31">
        <v>10000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</row>
    <row r="131" spans="1:21" ht="27" x14ac:dyDescent="0.25">
      <c r="B131" s="11">
        <v>121</v>
      </c>
      <c r="C131" s="15" t="s">
        <v>231</v>
      </c>
      <c r="D131" s="28" t="s">
        <v>232</v>
      </c>
      <c r="E131" s="13" t="s">
        <v>233</v>
      </c>
      <c r="F131" s="11">
        <v>22908282</v>
      </c>
      <c r="G131" s="12" t="s">
        <v>31</v>
      </c>
      <c r="H131" s="31">
        <v>12000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/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</row>
    <row r="132" spans="1:21" ht="27" x14ac:dyDescent="0.25">
      <c r="B132" s="11">
        <v>122</v>
      </c>
      <c r="C132" s="15" t="s">
        <v>234</v>
      </c>
      <c r="D132" s="28" t="s">
        <v>235</v>
      </c>
      <c r="E132" s="13" t="s">
        <v>236</v>
      </c>
      <c r="F132" s="11">
        <v>22908282</v>
      </c>
      <c r="G132" s="12" t="s">
        <v>31</v>
      </c>
      <c r="H132" s="31">
        <v>11000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</row>
    <row r="133" spans="1:21" ht="27" x14ac:dyDescent="0.25">
      <c r="B133" s="11">
        <v>123</v>
      </c>
      <c r="C133" s="15" t="s">
        <v>237</v>
      </c>
      <c r="D133" s="28" t="s">
        <v>222</v>
      </c>
      <c r="E133" s="13" t="s">
        <v>37</v>
      </c>
      <c r="F133" s="11">
        <v>22908282</v>
      </c>
      <c r="G133" s="12" t="s">
        <v>31</v>
      </c>
      <c r="H133" s="31">
        <v>5000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</row>
    <row r="134" spans="1:21" ht="27" x14ac:dyDescent="0.25">
      <c r="B134" s="11">
        <v>124</v>
      </c>
      <c r="C134" s="15" t="s">
        <v>238</v>
      </c>
      <c r="D134" s="28" t="s">
        <v>239</v>
      </c>
      <c r="E134" s="13" t="s">
        <v>37</v>
      </c>
      <c r="F134" s="11" t="s">
        <v>26</v>
      </c>
      <c r="G134" s="12" t="s">
        <v>31</v>
      </c>
      <c r="H134" s="31">
        <f>6000</f>
        <v>6000</v>
      </c>
      <c r="I134" s="14">
        <v>0</v>
      </c>
      <c r="J134" s="14">
        <v>0</v>
      </c>
      <c r="K134" s="14" t="s">
        <v>92</v>
      </c>
      <c r="L134" s="14" t="s">
        <v>92</v>
      </c>
      <c r="M134" s="14" t="s">
        <v>92</v>
      </c>
      <c r="N134" s="14" t="s">
        <v>92</v>
      </c>
      <c r="O134" s="14" t="s">
        <v>92</v>
      </c>
      <c r="P134" s="14" t="s">
        <v>92</v>
      </c>
      <c r="Q134" s="14" t="s">
        <v>92</v>
      </c>
      <c r="R134" s="14" t="s">
        <v>92</v>
      </c>
      <c r="S134" s="14" t="s">
        <v>92</v>
      </c>
      <c r="T134" s="14" t="s">
        <v>92</v>
      </c>
      <c r="U134" s="14" t="s">
        <v>92</v>
      </c>
    </row>
    <row r="135" spans="1:21" ht="45" x14ac:dyDescent="0.25">
      <c r="B135" s="11">
        <v>125</v>
      </c>
      <c r="C135" s="15" t="s">
        <v>240</v>
      </c>
      <c r="D135" s="28" t="s">
        <v>241</v>
      </c>
      <c r="E135" s="13" t="s">
        <v>242</v>
      </c>
      <c r="F135" s="11" t="s">
        <v>26</v>
      </c>
      <c r="G135" s="12" t="s">
        <v>31</v>
      </c>
      <c r="H135" s="31">
        <v>12000</v>
      </c>
      <c r="I135" s="14">
        <v>0</v>
      </c>
      <c r="J135" s="14">
        <v>0</v>
      </c>
      <c r="K135" s="14" t="s">
        <v>92</v>
      </c>
      <c r="L135" s="14" t="s">
        <v>92</v>
      </c>
      <c r="M135" s="14" t="s">
        <v>92</v>
      </c>
      <c r="N135" s="14" t="s">
        <v>92</v>
      </c>
      <c r="O135" s="14" t="s">
        <v>92</v>
      </c>
      <c r="P135" s="14" t="s">
        <v>92</v>
      </c>
      <c r="Q135" s="14" t="s">
        <v>92</v>
      </c>
      <c r="R135" s="14" t="s">
        <v>92</v>
      </c>
      <c r="S135" s="14" t="s">
        <v>92</v>
      </c>
      <c r="T135" s="14" t="s">
        <v>92</v>
      </c>
      <c r="U135" s="14" t="s">
        <v>92</v>
      </c>
    </row>
    <row r="136" spans="1:21" ht="54" x14ac:dyDescent="0.25">
      <c r="B136" s="11">
        <v>126</v>
      </c>
      <c r="C136" s="15" t="s">
        <v>243</v>
      </c>
      <c r="D136" s="28" t="s">
        <v>244</v>
      </c>
      <c r="E136" s="13" t="s">
        <v>245</v>
      </c>
      <c r="F136" s="11" t="s">
        <v>26</v>
      </c>
      <c r="G136" s="12" t="s">
        <v>31</v>
      </c>
      <c r="H136" s="31">
        <v>9000</v>
      </c>
      <c r="I136" s="14">
        <v>0</v>
      </c>
      <c r="J136" s="14">
        <v>0</v>
      </c>
      <c r="K136" s="14" t="s">
        <v>92</v>
      </c>
      <c r="L136" s="14" t="s">
        <v>92</v>
      </c>
      <c r="M136" s="14" t="s">
        <v>92</v>
      </c>
      <c r="N136" s="14" t="s">
        <v>92</v>
      </c>
      <c r="O136" s="14" t="s">
        <v>92</v>
      </c>
      <c r="P136" s="14" t="s">
        <v>92</v>
      </c>
      <c r="Q136" s="14" t="s">
        <v>92</v>
      </c>
      <c r="R136" s="14" t="s">
        <v>92</v>
      </c>
      <c r="S136" s="14" t="s">
        <v>92</v>
      </c>
      <c r="T136" s="14" t="s">
        <v>92</v>
      </c>
      <c r="U136" s="14" t="s">
        <v>92</v>
      </c>
    </row>
    <row r="137" spans="1:21" ht="27" x14ac:dyDescent="0.25">
      <c r="B137" s="11">
        <v>127</v>
      </c>
      <c r="C137" s="15" t="s">
        <v>246</v>
      </c>
      <c r="D137" s="15" t="s">
        <v>247</v>
      </c>
      <c r="E137" s="16" t="s">
        <v>37</v>
      </c>
      <c r="F137" s="11">
        <v>22908282</v>
      </c>
      <c r="G137" s="12" t="s">
        <v>31</v>
      </c>
      <c r="H137" s="31">
        <v>5500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/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</row>
    <row r="138" spans="1:21" s="33" customFormat="1" ht="54" x14ac:dyDescent="0.25">
      <c r="A138" s="32"/>
      <c r="B138" s="11">
        <v>128</v>
      </c>
      <c r="C138" s="15" t="s">
        <v>248</v>
      </c>
      <c r="D138" s="28" t="s">
        <v>249</v>
      </c>
      <c r="E138" s="16" t="s">
        <v>37</v>
      </c>
      <c r="F138" s="11">
        <v>22908282</v>
      </c>
      <c r="G138" s="12" t="s">
        <v>31</v>
      </c>
      <c r="H138" s="31">
        <v>4500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/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</row>
    <row r="139" spans="1:21" ht="27" x14ac:dyDescent="0.25">
      <c r="B139" s="11">
        <v>129</v>
      </c>
      <c r="C139" s="15" t="s">
        <v>250</v>
      </c>
      <c r="D139" s="28" t="s">
        <v>251</v>
      </c>
      <c r="E139" s="34" t="s">
        <v>37</v>
      </c>
      <c r="F139" s="11">
        <v>22908282</v>
      </c>
      <c r="G139" s="12" t="s">
        <v>31</v>
      </c>
      <c r="H139" s="31">
        <v>4500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</row>
    <row r="140" spans="1:21" ht="27" x14ac:dyDescent="0.25">
      <c r="B140" s="11">
        <v>130</v>
      </c>
      <c r="C140" s="15" t="s">
        <v>252</v>
      </c>
      <c r="D140" s="28" t="s">
        <v>253</v>
      </c>
      <c r="E140" s="16" t="s">
        <v>37</v>
      </c>
      <c r="F140" s="11">
        <v>22908282</v>
      </c>
      <c r="G140" s="12" t="s">
        <v>31</v>
      </c>
      <c r="H140" s="31">
        <v>8000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</row>
    <row r="141" spans="1:21" ht="39" customHeight="1" x14ac:dyDescent="0.25">
      <c r="B141" s="11">
        <v>131</v>
      </c>
      <c r="C141" s="15" t="s">
        <v>254</v>
      </c>
      <c r="D141" s="28" t="s">
        <v>255</v>
      </c>
      <c r="E141" s="34" t="s">
        <v>37</v>
      </c>
      <c r="F141" s="11">
        <v>22908282</v>
      </c>
      <c r="G141" s="12" t="s">
        <v>31</v>
      </c>
      <c r="H141" s="31">
        <v>10000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</row>
    <row r="142" spans="1:21" ht="47.25" customHeight="1" x14ac:dyDescent="0.25">
      <c r="B142" s="11">
        <v>132</v>
      </c>
      <c r="C142" s="15" t="s">
        <v>256</v>
      </c>
      <c r="D142" s="28" t="s">
        <v>257</v>
      </c>
      <c r="E142" s="16" t="s">
        <v>258</v>
      </c>
      <c r="F142" s="11">
        <v>22908282</v>
      </c>
      <c r="G142" s="12" t="s">
        <v>31</v>
      </c>
      <c r="H142" s="31">
        <v>10000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</row>
    <row r="143" spans="1:21" ht="47.25" customHeight="1" x14ac:dyDescent="0.25">
      <c r="B143" s="11">
        <v>133</v>
      </c>
      <c r="C143" s="15" t="s">
        <v>259</v>
      </c>
      <c r="D143" s="28" t="s">
        <v>260</v>
      </c>
      <c r="E143" s="16" t="s">
        <v>261</v>
      </c>
      <c r="F143" s="11">
        <v>22908282</v>
      </c>
      <c r="G143" s="12" t="s">
        <v>31</v>
      </c>
      <c r="H143" s="31">
        <v>8000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</row>
    <row r="144" spans="1:21" ht="54" customHeight="1" x14ac:dyDescent="0.25">
      <c r="B144" s="11">
        <v>134</v>
      </c>
      <c r="C144" s="15" t="s">
        <v>262</v>
      </c>
      <c r="D144" s="35" t="s">
        <v>263</v>
      </c>
      <c r="E144" s="16" t="s">
        <v>264</v>
      </c>
      <c r="F144" s="11">
        <v>22908282</v>
      </c>
      <c r="G144" s="12" t="s">
        <v>31</v>
      </c>
      <c r="H144" s="31">
        <v>7500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</row>
    <row r="145" spans="2:21" ht="36" x14ac:dyDescent="0.25">
      <c r="B145" s="11">
        <v>135</v>
      </c>
      <c r="C145" s="15" t="s">
        <v>265</v>
      </c>
      <c r="D145" s="28" t="s">
        <v>266</v>
      </c>
      <c r="E145" s="13" t="s">
        <v>37</v>
      </c>
      <c r="F145" s="11" t="s">
        <v>26</v>
      </c>
      <c r="G145" s="12" t="s">
        <v>31</v>
      </c>
      <c r="H145" s="31">
        <v>9000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</row>
    <row r="146" spans="2:21" ht="27" x14ac:dyDescent="0.25">
      <c r="B146" s="11">
        <v>136</v>
      </c>
      <c r="C146" s="15" t="s">
        <v>267</v>
      </c>
      <c r="D146" s="28" t="s">
        <v>218</v>
      </c>
      <c r="E146" s="13" t="s">
        <v>37</v>
      </c>
      <c r="F146" s="11">
        <v>22908282</v>
      </c>
      <c r="G146" s="12" t="s">
        <v>31</v>
      </c>
      <c r="H146" s="31">
        <v>9500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</row>
    <row r="147" spans="2:21" ht="27" x14ac:dyDescent="0.25">
      <c r="B147" s="11">
        <v>137</v>
      </c>
      <c r="C147" s="15" t="s">
        <v>268</v>
      </c>
      <c r="D147" s="28" t="s">
        <v>269</v>
      </c>
      <c r="E147" s="13" t="s">
        <v>37</v>
      </c>
      <c r="F147" s="11" t="s">
        <v>26</v>
      </c>
      <c r="G147" s="12" t="s">
        <v>31</v>
      </c>
      <c r="H147" s="31">
        <v>15000</v>
      </c>
      <c r="I147" s="14">
        <v>0</v>
      </c>
      <c r="J147" s="14">
        <v>0</v>
      </c>
      <c r="K147" s="14" t="s">
        <v>92</v>
      </c>
      <c r="L147" s="14" t="s">
        <v>92</v>
      </c>
      <c r="M147" s="14" t="s">
        <v>92</v>
      </c>
      <c r="N147" s="14" t="s">
        <v>92</v>
      </c>
      <c r="O147" s="14" t="s">
        <v>92</v>
      </c>
      <c r="P147" s="14" t="s">
        <v>92</v>
      </c>
      <c r="Q147" s="14" t="s">
        <v>92</v>
      </c>
      <c r="R147" s="14" t="s">
        <v>92</v>
      </c>
      <c r="S147" s="14" t="s">
        <v>92</v>
      </c>
      <c r="T147" s="14" t="s">
        <v>92</v>
      </c>
      <c r="U147" s="14" t="s">
        <v>92</v>
      </c>
    </row>
    <row r="148" spans="2:21" ht="45" x14ac:dyDescent="0.25">
      <c r="B148" s="11">
        <v>138</v>
      </c>
      <c r="C148" s="15" t="s">
        <v>270</v>
      </c>
      <c r="D148" s="28" t="s">
        <v>271</v>
      </c>
      <c r="E148" s="13" t="s">
        <v>37</v>
      </c>
      <c r="F148" s="11" t="s">
        <v>26</v>
      </c>
      <c r="G148" s="12" t="s">
        <v>31</v>
      </c>
      <c r="H148" s="31">
        <f>6000</f>
        <v>6000</v>
      </c>
      <c r="I148" s="14">
        <v>0</v>
      </c>
      <c r="J148" s="14">
        <v>0</v>
      </c>
      <c r="K148" s="14" t="s">
        <v>92</v>
      </c>
      <c r="L148" s="14" t="s">
        <v>92</v>
      </c>
      <c r="M148" s="14" t="s">
        <v>92</v>
      </c>
      <c r="N148" s="14" t="s">
        <v>92</v>
      </c>
      <c r="O148" s="14" t="s">
        <v>92</v>
      </c>
      <c r="P148" s="14" t="s">
        <v>92</v>
      </c>
      <c r="Q148" s="14" t="s">
        <v>92</v>
      </c>
      <c r="R148" s="14" t="s">
        <v>92</v>
      </c>
      <c r="S148" s="14" t="s">
        <v>92</v>
      </c>
      <c r="T148" s="14" t="s">
        <v>92</v>
      </c>
      <c r="U148" s="14" t="s">
        <v>92</v>
      </c>
    </row>
    <row r="149" spans="2:21" ht="36" x14ac:dyDescent="0.25">
      <c r="B149" s="11">
        <v>139</v>
      </c>
      <c r="C149" s="15" t="s">
        <v>272</v>
      </c>
      <c r="D149" s="28" t="s">
        <v>273</v>
      </c>
      <c r="E149" s="13" t="s">
        <v>37</v>
      </c>
      <c r="F149" s="11" t="s">
        <v>26</v>
      </c>
      <c r="G149" s="12" t="s">
        <v>31</v>
      </c>
      <c r="H149" s="31">
        <f>6000</f>
        <v>6000</v>
      </c>
      <c r="I149" s="14">
        <v>0</v>
      </c>
      <c r="J149" s="14">
        <v>0</v>
      </c>
      <c r="K149" s="14" t="s">
        <v>92</v>
      </c>
      <c r="L149" s="14" t="s">
        <v>92</v>
      </c>
      <c r="M149" s="14" t="s">
        <v>92</v>
      </c>
      <c r="N149" s="14" t="s">
        <v>92</v>
      </c>
      <c r="O149" s="14" t="s">
        <v>92</v>
      </c>
      <c r="P149" s="14" t="s">
        <v>92</v>
      </c>
      <c r="Q149" s="14" t="s">
        <v>92</v>
      </c>
      <c r="R149" s="14" t="s">
        <v>92</v>
      </c>
      <c r="S149" s="14" t="s">
        <v>92</v>
      </c>
      <c r="T149" s="14" t="s">
        <v>92</v>
      </c>
      <c r="U149" s="14" t="s">
        <v>92</v>
      </c>
    </row>
    <row r="150" spans="2:21" ht="54" x14ac:dyDescent="0.25">
      <c r="B150" s="11">
        <v>140</v>
      </c>
      <c r="C150" s="15" t="s">
        <v>274</v>
      </c>
      <c r="D150" s="15" t="s">
        <v>275</v>
      </c>
      <c r="E150" s="16" t="s">
        <v>37</v>
      </c>
      <c r="F150" s="11" t="s">
        <v>26</v>
      </c>
      <c r="G150" s="12" t="s">
        <v>31</v>
      </c>
      <c r="H150" s="31">
        <v>8000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</row>
    <row r="151" spans="2:21" ht="45" x14ac:dyDescent="0.25">
      <c r="B151" s="11">
        <v>141</v>
      </c>
      <c r="C151" s="15" t="s">
        <v>276</v>
      </c>
      <c r="D151" s="15" t="s">
        <v>277</v>
      </c>
      <c r="E151" s="16" t="s">
        <v>278</v>
      </c>
      <c r="F151" s="11">
        <v>22908282</v>
      </c>
      <c r="G151" s="12" t="s">
        <v>31</v>
      </c>
      <c r="H151" s="31">
        <v>13000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</row>
    <row r="152" spans="2:21" ht="54" x14ac:dyDescent="0.25">
      <c r="B152" s="11">
        <v>142</v>
      </c>
      <c r="C152" s="15" t="s">
        <v>279</v>
      </c>
      <c r="D152" s="15" t="s">
        <v>280</v>
      </c>
      <c r="E152" s="16" t="s">
        <v>37</v>
      </c>
      <c r="F152" s="11">
        <v>22908282</v>
      </c>
      <c r="G152" s="12" t="s">
        <v>31</v>
      </c>
      <c r="H152" s="31">
        <v>7000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</row>
    <row r="153" spans="2:21" ht="27" x14ac:dyDescent="0.25">
      <c r="B153" s="11">
        <v>143</v>
      </c>
      <c r="C153" s="15" t="s">
        <v>281</v>
      </c>
      <c r="D153" s="15" t="s">
        <v>282</v>
      </c>
      <c r="E153" s="16" t="s">
        <v>37</v>
      </c>
      <c r="F153" s="17" t="s">
        <v>26</v>
      </c>
      <c r="G153" s="15" t="s">
        <v>91</v>
      </c>
      <c r="H153" s="31">
        <v>5500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/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</row>
    <row r="154" spans="2:21" ht="36" x14ac:dyDescent="0.25">
      <c r="B154" s="11">
        <v>144</v>
      </c>
      <c r="C154" s="15" t="s">
        <v>283</v>
      </c>
      <c r="D154" s="15" t="s">
        <v>284</v>
      </c>
      <c r="E154" s="16" t="s">
        <v>37</v>
      </c>
      <c r="F154" s="17" t="s">
        <v>26</v>
      </c>
      <c r="G154" s="15" t="s">
        <v>91</v>
      </c>
      <c r="H154" s="31">
        <v>8000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/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</row>
    <row r="155" spans="2:21" ht="27" x14ac:dyDescent="0.25">
      <c r="B155" s="11">
        <v>145</v>
      </c>
      <c r="C155" s="15" t="s">
        <v>285</v>
      </c>
      <c r="D155" s="15" t="s">
        <v>286</v>
      </c>
      <c r="E155" s="16" t="s">
        <v>37</v>
      </c>
      <c r="F155" s="11">
        <v>22908282</v>
      </c>
      <c r="G155" s="12" t="s">
        <v>31</v>
      </c>
      <c r="H155" s="31">
        <v>5000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</row>
    <row r="156" spans="2:21" ht="54" x14ac:dyDescent="0.25">
      <c r="B156" s="11">
        <v>146</v>
      </c>
      <c r="C156" s="15" t="s">
        <v>287</v>
      </c>
      <c r="D156" s="15" t="s">
        <v>263</v>
      </c>
      <c r="E156" s="16" t="s">
        <v>37</v>
      </c>
      <c r="F156" s="11">
        <v>22908282</v>
      </c>
      <c r="G156" s="12" t="s">
        <v>31</v>
      </c>
      <c r="H156" s="31">
        <v>3500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</row>
    <row r="157" spans="2:21" ht="36" x14ac:dyDescent="0.25">
      <c r="B157" s="11">
        <v>147</v>
      </c>
      <c r="C157" s="15" t="s">
        <v>288</v>
      </c>
      <c r="D157" s="15" t="s">
        <v>289</v>
      </c>
      <c r="E157" s="16" t="s">
        <v>290</v>
      </c>
      <c r="F157" s="11">
        <v>22908282</v>
      </c>
      <c r="G157" s="12" t="s">
        <v>31</v>
      </c>
      <c r="H157" s="31">
        <f>12000*0</f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/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</row>
    <row r="158" spans="2:21" ht="36" x14ac:dyDescent="0.25">
      <c r="B158" s="11">
        <v>148</v>
      </c>
      <c r="C158" s="15" t="s">
        <v>291</v>
      </c>
      <c r="D158" s="15" t="s">
        <v>292</v>
      </c>
      <c r="E158" s="16" t="s">
        <v>293</v>
      </c>
      <c r="F158" s="11">
        <v>22908282</v>
      </c>
      <c r="G158" s="12" t="s">
        <v>31</v>
      </c>
      <c r="H158" s="31">
        <f>8000*0</f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/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</row>
    <row r="159" spans="2:21" ht="13.5" customHeight="1" x14ac:dyDescent="0.25">
      <c r="B159" s="8" t="s">
        <v>294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</row>
    <row r="160" spans="2:21" ht="27" x14ac:dyDescent="0.25">
      <c r="B160" s="17">
        <v>149</v>
      </c>
      <c r="C160" s="15" t="s">
        <v>295</v>
      </c>
      <c r="D160" s="15" t="s">
        <v>296</v>
      </c>
      <c r="E160" s="18" t="s">
        <v>297</v>
      </c>
      <c r="F160" s="11" t="s">
        <v>26</v>
      </c>
      <c r="G160" s="12" t="s">
        <v>31</v>
      </c>
      <c r="H160" s="36">
        <v>7500</v>
      </c>
      <c r="I160" s="14" t="s">
        <v>92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</row>
    <row r="161" spans="2:21" ht="27" x14ac:dyDescent="0.25">
      <c r="B161" s="11">
        <v>150</v>
      </c>
      <c r="C161" s="15" t="s">
        <v>298</v>
      </c>
      <c r="D161" s="15" t="s">
        <v>296</v>
      </c>
      <c r="E161" s="16" t="s">
        <v>299</v>
      </c>
      <c r="F161" s="11" t="s">
        <v>26</v>
      </c>
      <c r="G161" s="12" t="s">
        <v>31</v>
      </c>
      <c r="H161" s="36">
        <v>7500</v>
      </c>
      <c r="I161" s="14" t="s">
        <v>92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</row>
    <row r="162" spans="2:21" ht="27" x14ac:dyDescent="0.25">
      <c r="B162" s="17">
        <v>151</v>
      </c>
      <c r="C162" s="15" t="s">
        <v>300</v>
      </c>
      <c r="D162" s="15" t="s">
        <v>301</v>
      </c>
      <c r="E162" s="16" t="s">
        <v>302</v>
      </c>
      <c r="F162" s="11" t="s">
        <v>26</v>
      </c>
      <c r="G162" s="12" t="s">
        <v>31</v>
      </c>
      <c r="H162" s="36">
        <v>8000</v>
      </c>
      <c r="I162" s="14" t="s">
        <v>92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</row>
    <row r="163" spans="2:21" ht="27" x14ac:dyDescent="0.25">
      <c r="B163" s="11">
        <v>152</v>
      </c>
      <c r="C163" s="15" t="s">
        <v>303</v>
      </c>
      <c r="D163" s="15" t="s">
        <v>304</v>
      </c>
      <c r="E163" s="16" t="s">
        <v>305</v>
      </c>
      <c r="F163" s="11" t="s">
        <v>26</v>
      </c>
      <c r="G163" s="12" t="s">
        <v>31</v>
      </c>
      <c r="H163" s="36">
        <v>6500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</row>
    <row r="164" spans="2:21" ht="27" x14ac:dyDescent="0.25">
      <c r="B164" s="17">
        <v>153</v>
      </c>
      <c r="C164" s="15" t="s">
        <v>306</v>
      </c>
      <c r="D164" s="15" t="s">
        <v>296</v>
      </c>
      <c r="E164" s="16" t="s">
        <v>307</v>
      </c>
      <c r="F164" s="11" t="s">
        <v>26</v>
      </c>
      <c r="G164" s="12" t="s">
        <v>31</v>
      </c>
      <c r="H164" s="36">
        <v>7150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</row>
    <row r="165" spans="2:21" ht="27" x14ac:dyDescent="0.25">
      <c r="B165" s="11">
        <v>154</v>
      </c>
      <c r="C165" s="15" t="s">
        <v>308</v>
      </c>
      <c r="D165" s="15" t="s">
        <v>309</v>
      </c>
      <c r="E165" s="16" t="s">
        <v>310</v>
      </c>
      <c r="F165" s="11">
        <v>22908282</v>
      </c>
      <c r="G165" s="12" t="s">
        <v>31</v>
      </c>
      <c r="H165" s="36">
        <v>7000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</row>
    <row r="166" spans="2:21" ht="27" x14ac:dyDescent="0.25">
      <c r="B166" s="17">
        <v>155</v>
      </c>
      <c r="C166" s="15" t="s">
        <v>311</v>
      </c>
      <c r="D166" s="28" t="s">
        <v>301</v>
      </c>
      <c r="E166" s="13" t="s">
        <v>37</v>
      </c>
      <c r="F166" s="11">
        <v>22908282</v>
      </c>
      <c r="G166" s="12" t="s">
        <v>31</v>
      </c>
      <c r="H166" s="29">
        <v>6000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</row>
    <row r="167" spans="2:21" ht="27" x14ac:dyDescent="0.25">
      <c r="B167" s="11">
        <v>156</v>
      </c>
      <c r="C167" s="15" t="s">
        <v>312</v>
      </c>
      <c r="D167" s="15" t="s">
        <v>313</v>
      </c>
      <c r="E167" s="16" t="s">
        <v>314</v>
      </c>
      <c r="F167" s="11">
        <v>22908282</v>
      </c>
      <c r="G167" s="12" t="s">
        <v>31</v>
      </c>
      <c r="H167" s="36">
        <v>8475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</row>
    <row r="168" spans="2:21" ht="27" x14ac:dyDescent="0.25">
      <c r="B168" s="17">
        <v>157</v>
      </c>
      <c r="C168" s="15" t="s">
        <v>315</v>
      </c>
      <c r="D168" s="15" t="s">
        <v>316</v>
      </c>
      <c r="E168" s="16" t="s">
        <v>317</v>
      </c>
      <c r="F168" s="11" t="s">
        <v>26</v>
      </c>
      <c r="G168" s="12" t="s">
        <v>31</v>
      </c>
      <c r="H168" s="36">
        <v>11000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</row>
    <row r="169" spans="2:21" ht="27" x14ac:dyDescent="0.25">
      <c r="B169" s="11">
        <v>158</v>
      </c>
      <c r="C169" s="15" t="s">
        <v>318</v>
      </c>
      <c r="D169" s="15" t="s">
        <v>319</v>
      </c>
      <c r="E169" s="18" t="s">
        <v>37</v>
      </c>
      <c r="F169" s="11" t="s">
        <v>26</v>
      </c>
      <c r="G169" s="12" t="s">
        <v>31</v>
      </c>
      <c r="H169" s="36">
        <v>6500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</row>
    <row r="170" spans="2:21" ht="27" x14ac:dyDescent="0.25">
      <c r="B170" s="17">
        <v>159</v>
      </c>
      <c r="C170" s="15" t="s">
        <v>320</v>
      </c>
      <c r="D170" s="15" t="s">
        <v>304</v>
      </c>
      <c r="E170" s="16" t="s">
        <v>321</v>
      </c>
      <c r="F170" s="11" t="s">
        <v>26</v>
      </c>
      <c r="G170" s="12" t="s">
        <v>31</v>
      </c>
      <c r="H170" s="36">
        <v>5200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</row>
    <row r="171" spans="2:21" ht="27" x14ac:dyDescent="0.25">
      <c r="B171" s="11">
        <v>160</v>
      </c>
      <c r="C171" s="15" t="s">
        <v>322</v>
      </c>
      <c r="D171" s="15" t="s">
        <v>323</v>
      </c>
      <c r="E171" s="16" t="s">
        <v>324</v>
      </c>
      <c r="F171" s="11">
        <v>22908282</v>
      </c>
      <c r="G171" s="12" t="s">
        <v>31</v>
      </c>
      <c r="H171" s="36">
        <v>10000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</row>
    <row r="172" spans="2:21" ht="27" x14ac:dyDescent="0.25">
      <c r="B172" s="17">
        <v>161</v>
      </c>
      <c r="C172" s="15" t="s">
        <v>325</v>
      </c>
      <c r="D172" s="15" t="s">
        <v>319</v>
      </c>
      <c r="E172" s="18" t="s">
        <v>37</v>
      </c>
      <c r="F172" s="11" t="s">
        <v>26</v>
      </c>
      <c r="G172" s="12" t="s">
        <v>31</v>
      </c>
      <c r="H172" s="36">
        <v>7000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</row>
    <row r="173" spans="2:21" ht="27" x14ac:dyDescent="0.25">
      <c r="B173" s="11">
        <v>162</v>
      </c>
      <c r="C173" s="12" t="s">
        <v>326</v>
      </c>
      <c r="D173" s="12" t="s">
        <v>327</v>
      </c>
      <c r="E173" s="13" t="s">
        <v>37</v>
      </c>
      <c r="F173" s="11">
        <v>22908282</v>
      </c>
      <c r="G173" s="12" t="s">
        <v>31</v>
      </c>
      <c r="H173" s="29">
        <v>3500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</row>
    <row r="174" spans="2:21" ht="27" x14ac:dyDescent="0.25">
      <c r="B174" s="17">
        <v>163</v>
      </c>
      <c r="C174" s="15" t="s">
        <v>328</v>
      </c>
      <c r="D174" s="15" t="s">
        <v>329</v>
      </c>
      <c r="E174" s="16" t="s">
        <v>37</v>
      </c>
      <c r="F174" s="11" t="s">
        <v>26</v>
      </c>
      <c r="G174" s="12" t="s">
        <v>31</v>
      </c>
      <c r="H174" s="36">
        <v>9000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</row>
    <row r="175" spans="2:21" ht="27" x14ac:dyDescent="0.25">
      <c r="B175" s="11">
        <v>164</v>
      </c>
      <c r="C175" s="15" t="s">
        <v>330</v>
      </c>
      <c r="D175" s="15" t="s">
        <v>331</v>
      </c>
      <c r="E175" s="16" t="s">
        <v>332</v>
      </c>
      <c r="F175" s="11" t="s">
        <v>26</v>
      </c>
      <c r="G175" s="12" t="s">
        <v>31</v>
      </c>
      <c r="H175" s="36">
        <v>15000</v>
      </c>
      <c r="I175" s="14" t="s">
        <v>92</v>
      </c>
      <c r="J175" s="14" t="s">
        <v>204</v>
      </c>
      <c r="K175" s="14" t="s">
        <v>92</v>
      </c>
      <c r="L175" s="14" t="s">
        <v>92</v>
      </c>
      <c r="M175" s="14" t="s">
        <v>92</v>
      </c>
      <c r="N175" s="14" t="s">
        <v>92</v>
      </c>
      <c r="O175" s="14" t="s">
        <v>92</v>
      </c>
      <c r="P175" s="14" t="s">
        <v>92</v>
      </c>
      <c r="Q175" s="14" t="s">
        <v>92</v>
      </c>
      <c r="R175" s="14" t="s">
        <v>92</v>
      </c>
      <c r="S175" s="14" t="s">
        <v>92</v>
      </c>
      <c r="T175" s="14" t="s">
        <v>92</v>
      </c>
      <c r="U175" s="14" t="s">
        <v>92</v>
      </c>
    </row>
    <row r="176" spans="2:21" ht="27" x14ac:dyDescent="0.25">
      <c r="B176" s="17">
        <v>165</v>
      </c>
      <c r="C176" s="15" t="s">
        <v>333</v>
      </c>
      <c r="D176" s="15" t="s">
        <v>334</v>
      </c>
      <c r="E176" s="16" t="s">
        <v>335</v>
      </c>
      <c r="F176" s="11">
        <v>22908282</v>
      </c>
      <c r="G176" s="12" t="s">
        <v>31</v>
      </c>
      <c r="H176" s="36">
        <v>4000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</row>
    <row r="177" spans="2:21" ht="27" x14ac:dyDescent="0.25">
      <c r="B177" s="11">
        <v>166</v>
      </c>
      <c r="C177" s="15" t="s">
        <v>336</v>
      </c>
      <c r="D177" s="15" t="s">
        <v>337</v>
      </c>
      <c r="E177" s="16" t="s">
        <v>37</v>
      </c>
      <c r="F177" s="11" t="s">
        <v>26</v>
      </c>
      <c r="G177" s="12" t="s">
        <v>31</v>
      </c>
      <c r="H177" s="36">
        <v>6700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</row>
    <row r="178" spans="2:21" ht="27" x14ac:dyDescent="0.25">
      <c r="B178" s="17">
        <v>167</v>
      </c>
      <c r="C178" s="15" t="s">
        <v>338</v>
      </c>
      <c r="D178" s="15" t="s">
        <v>339</v>
      </c>
      <c r="E178" s="16" t="s">
        <v>340</v>
      </c>
      <c r="F178" s="11">
        <v>22908282</v>
      </c>
      <c r="G178" s="12" t="s">
        <v>31</v>
      </c>
      <c r="H178" s="36">
        <v>18000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</row>
    <row r="179" spans="2:21" ht="27" x14ac:dyDescent="0.25">
      <c r="B179" s="11">
        <v>168</v>
      </c>
      <c r="C179" s="15" t="s">
        <v>341</v>
      </c>
      <c r="D179" s="28" t="s">
        <v>301</v>
      </c>
      <c r="E179" s="13" t="s">
        <v>37</v>
      </c>
      <c r="F179" s="11">
        <v>22908282</v>
      </c>
      <c r="G179" s="12" t="s">
        <v>31</v>
      </c>
      <c r="H179" s="29">
        <v>6000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</row>
    <row r="180" spans="2:21" ht="27" x14ac:dyDescent="0.25">
      <c r="B180" s="17">
        <v>169</v>
      </c>
      <c r="C180" s="15" t="s">
        <v>342</v>
      </c>
      <c r="D180" s="15" t="s">
        <v>319</v>
      </c>
      <c r="E180" s="16" t="s">
        <v>343</v>
      </c>
      <c r="F180" s="11">
        <v>22908282</v>
      </c>
      <c r="G180" s="12" t="s">
        <v>31</v>
      </c>
      <c r="H180" s="36">
        <v>9000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</row>
    <row r="181" spans="2:21" x14ac:dyDescent="0.25">
      <c r="C181" s="37"/>
      <c r="D181" s="38"/>
    </row>
    <row r="182" spans="2:21" s="40" customFormat="1" ht="21.75" customHeight="1" x14ac:dyDescent="0.15">
      <c r="C182" s="41"/>
      <c r="D182" s="41"/>
      <c r="E182" s="42"/>
    </row>
    <row r="183" spans="2:21" s="40" customFormat="1" ht="21.75" customHeight="1" x14ac:dyDescent="0.15">
      <c r="C183" s="41"/>
      <c r="D183" s="41"/>
      <c r="E183" s="42"/>
    </row>
    <row r="184" spans="2:21" x14ac:dyDescent="0.25">
      <c r="D184" s="43"/>
      <c r="E184" s="2"/>
      <c r="F184" s="44"/>
    </row>
    <row r="185" spans="2:21" x14ac:dyDescent="0.25">
      <c r="D185" s="45"/>
      <c r="E185" s="2"/>
      <c r="F185" s="45"/>
    </row>
    <row r="186" spans="2:21" x14ac:dyDescent="0.25">
      <c r="D186" s="45"/>
      <c r="F186" s="46"/>
    </row>
    <row r="187" spans="2:21" x14ac:dyDescent="0.25">
      <c r="D187" s="47" t="s">
        <v>344</v>
      </c>
      <c r="E187" s="47"/>
      <c r="F187" s="20"/>
      <c r="G187" s="20"/>
      <c r="R187" s="45" t="s">
        <v>345</v>
      </c>
    </row>
    <row r="188" spans="2:21" x14ac:dyDescent="0.25">
      <c r="D188" s="47" t="s">
        <v>346</v>
      </c>
      <c r="E188" s="47"/>
      <c r="F188" s="20"/>
      <c r="G188" s="20"/>
      <c r="R188" s="45" t="s">
        <v>347</v>
      </c>
    </row>
    <row r="189" spans="2:21" x14ac:dyDescent="0.25">
      <c r="D189" s="47" t="s">
        <v>348</v>
      </c>
      <c r="E189" s="47"/>
      <c r="F189" s="20"/>
      <c r="G189" s="20"/>
      <c r="R189" s="45" t="s">
        <v>348</v>
      </c>
    </row>
  </sheetData>
  <mergeCells count="14">
    <mergeCell ref="D188:E188"/>
    <mergeCell ref="D189:E189"/>
    <mergeCell ref="B117:U117"/>
    <mergeCell ref="B120:U120"/>
    <mergeCell ref="B159:U159"/>
    <mergeCell ref="C182:D182"/>
    <mergeCell ref="C183:D183"/>
    <mergeCell ref="D187:E187"/>
    <mergeCell ref="B1:U1"/>
    <mergeCell ref="B4:U4"/>
    <mergeCell ref="B15:U15"/>
    <mergeCell ref="B27:U27"/>
    <mergeCell ref="B29:U29"/>
    <mergeCell ref="B31:U31"/>
  </mergeCells>
  <conditionalFormatting sqref="C181:D181">
    <cfRule type="duplicateValues" dxfId="2" priority="3"/>
  </conditionalFormatting>
  <conditionalFormatting sqref="C182">
    <cfRule type="duplicateValues" dxfId="1" priority="2"/>
  </conditionalFormatting>
  <conditionalFormatting sqref="C183">
    <cfRule type="duplicateValues" dxfId="0" priority="1"/>
  </conditionalFormatting>
  <hyperlinks>
    <hyperlink ref="E5" r:id="rId1" display="mrodriguez@radiotgw.gob.gt" xr:uid="{E92577D7-F798-4AA0-8885-8FF96682FF6E}"/>
    <hyperlink ref="E16" r:id="rId2" display="f.batres@radiotgw.gob.gt" xr:uid="{8F5CFCE9-0ED1-4358-B45B-3FAD6FADF89E}"/>
    <hyperlink ref="E23" r:id="rId3" display="v.santizo@radiotgw.gob.gt" xr:uid="{BCA99D6C-BC6A-46AB-8DB5-2C50C59149A4}"/>
    <hyperlink ref="E24" r:id="rId4" display="b.portillo@radiotgw.gob.gt" xr:uid="{10F42273-9DDC-4980-BA29-8279ECFC5889}"/>
    <hyperlink ref="E26" r:id="rId5" display="a.sapon@radiotgw.gob.gt" xr:uid="{130D3C03-708B-49F7-9157-852BFAF3F381}"/>
    <hyperlink ref="E13" r:id="rId6" display="irma.garcia@raiotgw.gob.gt" xr:uid="{92E66DE8-8527-4126-8CF5-C37D3780AE22}"/>
    <hyperlink ref="E7" r:id="rId7" display="ericka.escobar.l@gmail.com" xr:uid="{7B4AE112-71D7-4A52-91B7-A4242C4D703A}"/>
    <hyperlink ref="E14" r:id="rId8" xr:uid="{9266AE3D-3C3C-4724-AFA6-1BBE90E9E687}"/>
    <hyperlink ref="E17" r:id="rId9" display="f.batres@radiotgw.gob.gt" xr:uid="{6690B721-A878-40CA-B7C8-6ACDBB25E962}"/>
    <hyperlink ref="E18" r:id="rId10" display="f.batres@radiotgw.gob.gt" xr:uid="{0E1236AC-B5CE-4F71-9D37-8FFE5DB34D71}"/>
    <hyperlink ref="E19" r:id="rId11" display="f.batres@radiotgw.gob.gt" xr:uid="{6CF47C50-A603-48D4-8AAC-BFF160B5439F}"/>
    <hyperlink ref="E20" r:id="rId12" display="f.batres@radiotgw.gob.gt" xr:uid="{FE6C46D3-509B-4C42-B305-29D4C2404991}"/>
    <hyperlink ref="E21" r:id="rId13" display="f.batres@radiotgw.gob.gt" xr:uid="{46C5735F-5DA9-48BD-ABCA-722A18D5C127}"/>
    <hyperlink ref="E25" r:id="rId14" xr:uid="{0B41F634-562F-461B-8992-CC97CBF12D6B}"/>
    <hyperlink ref="E28" r:id="rId15" xr:uid="{A50B9BAE-A91B-44DA-ADB3-A50E8142A58C}"/>
    <hyperlink ref="E118" r:id="rId16" display="da.urzua.erazo@gmail.com" xr:uid="{269B9060-AF88-4A95-8569-4E0DD0D71216}"/>
    <hyperlink ref="E123" r:id="rId17" xr:uid="{6AD1E3C3-BFC2-4722-B550-DA481DC0615D}"/>
    <hyperlink ref="E124" r:id="rId18" display="billybohemio@hotmail.com" xr:uid="{61C8C565-9A18-4947-9AB5-FE6B8BC2F16A}"/>
    <hyperlink ref="E127" r:id="rId19" display="alexgiron2006@gmail.com" xr:uid="{3B2653DD-BF84-48CC-A31A-425112EACE18}"/>
    <hyperlink ref="E122" r:id="rId20" display="marioarenasgt@gmail.com" xr:uid="{7367C2E1-FC7B-4EE0-844C-637ED9B746C2}"/>
    <hyperlink ref="E125" r:id="rId21" display="hpubliland@yahoo.com" xr:uid="{13D74C10-1F87-4263-8D23-C6858DFF8340}"/>
    <hyperlink ref="E126" r:id="rId22" display="c.echeverria@radiotgw.gob.gt" xr:uid="{B0755EE9-DF82-49CA-ACAB-5DD79ECCB87D}"/>
    <hyperlink ref="E128" r:id="rId23" display="k.chon@radiotgw.gob.gt" xr:uid="{13DA4818-D9DB-4DE4-B6B3-1E0D347BE437}"/>
    <hyperlink ref="E163" r:id="rId24" xr:uid="{2E394CD9-A274-4BC4-A351-EEA617F93366}"/>
    <hyperlink ref="E171" r:id="rId25" display="h.flores@radiotgw.gob.gt" xr:uid="{378B08C6-9DF5-49A9-9CB3-0F5685652847}"/>
    <hyperlink ref="E167" r:id="rId26" xr:uid="{2E133523-8831-4C19-8A93-56E96A30B904}"/>
    <hyperlink ref="E165" r:id="rId27" display="irenetgwrrh@gmail.com" xr:uid="{51257EEC-0CC7-4BBC-85AE-28129E09199E}"/>
    <hyperlink ref="E164" r:id="rId28" xr:uid="{D2F1C99A-193D-4DAB-8DFA-14B4ECAF3912}"/>
    <hyperlink ref="E160" r:id="rId29" xr:uid="{49E637A6-AA92-45F5-B7B7-B18EF0F75020}"/>
    <hyperlink ref="E169" r:id="rId30" display="d.barrondo@radiotgw.gob.gt" xr:uid="{AFA68BB3-31D7-4E1E-883D-7A5A392B1286}"/>
    <hyperlink ref="E168" r:id="rId31" xr:uid="{91C727BA-5C07-4DF7-91D1-304958DB4C70}"/>
    <hyperlink ref="E151" r:id="rId32" display="jcgaroz@gmail.com" xr:uid="{4296640D-EBF2-46F6-B644-7CB8053BD1AE}"/>
    <hyperlink ref="E176" r:id="rId33" display="aixmatul@hotmail.com" xr:uid="{FD754068-9A6B-4101-9654-1EC30208C420}"/>
    <hyperlink ref="E170" r:id="rId34" display="c.cifuentes@radiotgw.gob.gt" xr:uid="{13A27BDE-5F85-462F-9DD4-77A537DCBB0D}"/>
    <hyperlink ref="E180" r:id="rId35" display="b.lucas@radiotgw.gob.gt" xr:uid="{26271C83-3BCB-4679-9CBC-ED364097A22D}"/>
    <hyperlink ref="E172" r:id="rId36" display="d.barrondo@radiotgw.gob.gt" xr:uid="{905F1027-5C0D-4393-BFC3-0A1D66515462}"/>
    <hyperlink ref="E173" r:id="rId37" display="k.chon@radiotgw.gob.gt" xr:uid="{5AE35780-10F1-4C34-8F68-6E03ED5291E8}"/>
    <hyperlink ref="E175" r:id="rId38" xr:uid="{9D0E9D54-BA0D-4AD9-8FA1-F608B69B5499}"/>
    <hyperlink ref="E178" r:id="rId39" xr:uid="{29B0E757-1B63-4E84-A416-1BA42CA783C9}"/>
    <hyperlink ref="E130" r:id="rId40" xr:uid="{628E9DD8-DF9B-4D46-83D4-EDB08830E73B}"/>
    <hyperlink ref="E132" r:id="rId41" xr:uid="{009D9770-B754-4CA8-BD3E-D9CBC23ADC8C}"/>
    <hyperlink ref="E137" r:id="rId42" display="crosbumo@gmail.com" xr:uid="{20411997-0C1C-42F1-BB39-5A6304C9BB3C}"/>
    <hyperlink ref="E138" r:id="rId43" display="crosbumo@gmail.com" xr:uid="{283F5570-35FE-4799-B774-C006C7422E7F}"/>
    <hyperlink ref="E135" r:id="rId44" xr:uid="{231F1766-C532-4D86-A471-F1A71B444921}"/>
    <hyperlink ref="E140" r:id="rId45" display="mailto:guillermo.garcia@radiotgw.gob.gt" xr:uid="{A233ABC1-7E0D-4421-B43D-285542A3BC70}"/>
    <hyperlink ref="E142" r:id="rId46" display="mailto:jose.coxaj@radiotgw.gob.gt" xr:uid="{B39900C7-2731-4657-BFDD-0FB67EAD9C2E}"/>
    <hyperlink ref="E143" r:id="rId47" display="mailto:rosa.moscoso@radiotgw.gob.gt" xr:uid="{B0255739-6760-4E89-82FC-6E95F68FB73E}"/>
    <hyperlink ref="E144" r:id="rId48" display="mailto:andrea.alvizurez@radiotgw.gob.gt" xr:uid="{C5781401-8386-46DB-9B7F-A3CD61A19DAD}"/>
    <hyperlink ref="E154" r:id="rId49" display="da.urzua.erazo@gmail.com" xr:uid="{6AF4B32C-DA08-4C38-A53A-BA71015BA233}"/>
    <hyperlink ref="E153" r:id="rId50" display="da.urzua.erazo@gmail.com" xr:uid="{6E8A7F15-4887-4431-A03F-21F7AB51A2B2}"/>
    <hyperlink ref="E162" r:id="rId51" display="mailto:guillermo.garcia@radiotgw.gob.gt" xr:uid="{76326E89-EBA7-420F-A370-D90E81D0B38D}"/>
    <hyperlink ref="E157" r:id="rId52" display="mailto:grettel.castillo@radiotgw.gob.gt" xr:uid="{41695E9F-3BA5-4EF3-8396-37276314339E}"/>
    <hyperlink ref="E136" r:id="rId53" xr:uid="{C4416592-93CB-434E-900B-7DA898AF3C1C}"/>
    <hyperlink ref="E35" r:id="rId54" xr:uid="{96F66182-FB49-41C0-8886-4C65C8B38BCF}"/>
    <hyperlink ref="E37" r:id="rId55" xr:uid="{029F56EF-BA57-4888-8209-516A06EB03A1}"/>
    <hyperlink ref="E39" r:id="rId56" xr:uid="{055793C9-D9A1-4C1E-8EEB-53916FE0BE49}"/>
    <hyperlink ref="E92" r:id="rId57" xr:uid="{7BAB0367-DE59-488D-96C8-43B7840A0F30}"/>
    <hyperlink ref="E103" r:id="rId58" xr:uid="{AA2FBC18-9A8E-42BA-A46E-1284A3C5B919}"/>
    <hyperlink ref="E87" r:id="rId59" xr:uid="{52C7AB61-B5F5-47F9-B48C-AC9449442D6B}"/>
    <hyperlink ref="E96" r:id="rId60" xr:uid="{1B672313-C503-42E7-BA01-B1CB821DE8A1}"/>
    <hyperlink ref="E33" r:id="rId61" xr:uid="{ACC33971-4BA2-40D9-B18F-DF42F95DF095}"/>
    <hyperlink ref="E158" r:id="rId62" xr:uid="{0981E306-5674-406A-A661-A35670BF28C6}"/>
  </hyperlinks>
  <printOptions horizontalCentered="1"/>
  <pageMargins left="0.31496062992125984" right="0.31496062992125984" top="0.35433070866141736" bottom="0.35433070866141736" header="0.31496062992125984" footer="0.31496062992125984"/>
  <pageSetup scale="67" orientation="landscape" horizontalDpi="1200" verticalDpi="1200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10-04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alejandra.cordero</dc:creator>
  <cp:lastModifiedBy>alejandra.cordero</cp:lastModifiedBy>
  <dcterms:created xsi:type="dcterms:W3CDTF">2021-11-12T15:14:56Z</dcterms:created>
  <dcterms:modified xsi:type="dcterms:W3CDTF">2021-11-12T15:15:11Z</dcterms:modified>
</cp:coreProperties>
</file>