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INFORMACIÓN PÚBLICA DGRTN\AÑO 2022\INFORMACIÓN PÚBLICA DE OFICIO\9 SEPTIEMBRE 2022\DECRETO 57-2018 LEY DE INFORMACION PUBLICA\10-04\"/>
    </mc:Choice>
  </mc:AlternateContent>
  <xr:revisionPtr revIDLastSave="0" documentId="13_ncr:1_{51B2FAF7-A862-4B91-BFDF-A15AFE4329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0-04" sheetId="1" r:id="rId1"/>
  </sheets>
  <definedNames>
    <definedName name="_xlnm.Print_Area" localSheetId="0">'10-04'!$A$1:$V$223</definedName>
    <definedName name="_xlnm.Print_Titles" localSheetId="0">'10-04'!$1:$10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0" i="1" l="1"/>
  <c r="G189" i="1"/>
  <c r="G181" i="1"/>
  <c r="G178" i="1"/>
  <c r="G166" i="1"/>
  <c r="G163" i="1"/>
  <c r="G155" i="1"/>
  <c r="G152" i="1"/>
  <c r="G151" i="1"/>
  <c r="G150" i="1"/>
  <c r="G148" i="1"/>
  <c r="G147" i="1"/>
  <c r="G146" i="1"/>
  <c r="G43" i="1"/>
  <c r="G41" i="1"/>
  <c r="G40" i="1"/>
  <c r="G39" i="1"/>
  <c r="G38" i="1"/>
  <c r="J42" i="1" l="1"/>
  <c r="P34" i="1" l="1"/>
  <c r="M34" i="1"/>
  <c r="G34" i="1"/>
</calcChain>
</file>

<file path=xl/sharedStrings.xml><?xml version="1.0" encoding="utf-8"?>
<sst xmlns="http://schemas.openxmlformats.org/spreadsheetml/2006/main" count="1307" uniqueCount="353">
  <si>
    <t>Edificio de Tipografía Nacional, Tercer Nivel, 18 Calle 6-72, Cdad. de Guatemala</t>
  </si>
  <si>
    <t>Horario de Atencion: 8:00 a.m a 5:00 p.m</t>
  </si>
  <si>
    <t>Teléfono: 2290-8282</t>
  </si>
  <si>
    <t xml:space="preserve">Encargado: Departamento de Recursos Humanos </t>
  </si>
  <si>
    <t>REMUNERACIONES DE EMPLEADOS Y SERVIDORES PÚBLICOS</t>
  </si>
  <si>
    <t>(Artículo 10, numeral 4, ley de acceso a la Información Pública)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</si>
  <si>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</si>
  <si>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</si>
  <si>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</si>
  <si>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</si>
  <si>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</si>
  <si>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</si>
  <si>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</si>
  <si>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DIETAS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</si>
  <si>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</si>
  <si>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</si>
  <si>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</si>
  <si>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</si>
  <si>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</si>
  <si>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</si>
  <si>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</si>
  <si>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</si>
  <si>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</si>
  <si>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</si>
  <si>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BONO AJUSTE AL SALARIO MINIMO MCIV</t>
  </si>
  <si>
    <t>COMPLEMENTO POR CALIDAD PROFESIONAL AL PERSONAL TE</t>
  </si>
  <si>
    <t>GASTOS DE REPRESENTACION</t>
  </si>
  <si>
    <t>REMUNERACIONES (VIATICOS)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</si>
  <si>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</si>
  <si>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</si>
  <si>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</si>
  <si>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</si>
  <si>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</si>
  <si>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</si>
  <si>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</si>
  <si>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</si>
  <si>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</si>
  <si>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</si>
  <si>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</si>
  <si>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</si>
  <si>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</si>
  <si>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</si>
  <si>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</si>
  <si>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</si>
  <si>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</si>
  <si>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</si>
  <si>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</si>
  <si>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</si>
  <si>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Q          -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</si>
  <si>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</si>
  <si>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</si>
  <si>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</si>
  <si>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</si>
  <si>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</si>
  <si>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</si>
  <si>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</si>
  <si>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</si>
  <si>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Francisco Javier Batres Andrade</t>
  </si>
  <si>
    <t>7761-4868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</si>
  <si>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</si>
  <si>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</si>
  <si>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</si>
  <si>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</si>
  <si>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</si>
  <si>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</si>
  <si>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</si>
  <si>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</si>
  <si>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</si>
  <si>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</si>
  <si>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</si>
  <si>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</si>
  <si>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</si>
  <si>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</si>
  <si>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</si>
  <si>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</si>
  <si>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</si>
  <si>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</si>
  <si>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</si>
  <si>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</si>
  <si>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</si>
  <si>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Q      -</t>
  </si>
  <si>
    <t>Q           -</t>
  </si>
  <si>
    <t xml:space="preserve">Q         - </t>
  </si>
  <si>
    <t>Luis David Vallejo Parras</t>
  </si>
  <si>
    <t>Jefe Financiero</t>
  </si>
  <si>
    <t>luis.vallejo@radiotgw.gob.gt</t>
  </si>
  <si>
    <t>Francisco Javier Polanco Solis</t>
  </si>
  <si>
    <t>Director Ejecutivo IV</t>
  </si>
  <si>
    <t>francisco.polanco@radiotgw.gob.gt</t>
  </si>
  <si>
    <t>Ahjnin Manuel Abdala Catu Ordoñez</t>
  </si>
  <si>
    <t>Enca. II Maq. Y Equipo</t>
  </si>
  <si>
    <t>NA</t>
  </si>
  <si>
    <t>18 calle 6-72 zona 1 Edificio Tipografia Nacional 3er Nivel</t>
  </si>
  <si>
    <t>Alfredo Tzalam</t>
  </si>
  <si>
    <t>Annabella Andrade Palma Prado</t>
  </si>
  <si>
    <t>Antonio Franklin López Gálvez</t>
  </si>
  <si>
    <t>antonio.lopez@radiotgw.gob.gt</t>
  </si>
  <si>
    <t>Byron Antonio Diéguez Morales</t>
  </si>
  <si>
    <t>Eduardo Isaías López Sandoval</t>
  </si>
  <si>
    <t>eduardo.lopez@radiotgw.gob.gt</t>
  </si>
  <si>
    <t>Emiliano Iquí Ichichi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</si>
  <si>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</si>
  <si>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</si>
  <si>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</si>
  <si>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</si>
  <si>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</si>
  <si>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</si>
  <si>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</si>
  <si>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</si>
  <si>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</si>
  <si>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</si>
  <si>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</si>
  <si>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</si>
  <si>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</si>
  <si>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</si>
  <si>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Kenny Omar Galindo Rivera</t>
  </si>
  <si>
    <t>Lázaro Obdulio Salvatierra Morales</t>
  </si>
  <si>
    <t xml:space="preserve">Aux. Op. Maq. Equipo </t>
  </si>
  <si>
    <t>Luis Ismael Monterroso Barillas</t>
  </si>
  <si>
    <t xml:space="preserve">Luis Javier Bonilla Salazar </t>
  </si>
  <si>
    <t>Mara Patricia Ramos Cruz de Andrino</t>
  </si>
  <si>
    <t>mara.ramos@radiotgw.gob.gt</t>
  </si>
  <si>
    <t>Mario Fernando Pérez Aguilar</t>
  </si>
  <si>
    <t>Dayana Sarahi Toledo Bosarreyes</t>
  </si>
  <si>
    <t>Rigoberta Arévalo</t>
  </si>
  <si>
    <t>Rumualdo Alejandro Galindo García</t>
  </si>
  <si>
    <t>Manuel de Jesus Del Cid Cholon</t>
  </si>
  <si>
    <t>Carlos Geovanni Gomez Morales</t>
  </si>
  <si>
    <t>19 calle 6-72 zona 1 Edificio Tipografia Nacional 3er Nivel</t>
  </si>
  <si>
    <t>Luis Alberto Barillas de León</t>
  </si>
  <si>
    <t>Canek Joel Noj Lopez</t>
  </si>
  <si>
    <t>Eddy Herson Barillas Robledo</t>
  </si>
  <si>
    <t>Rolando Marroquin Guzman</t>
  </si>
  <si>
    <t xml:space="preserve">Orlando Cabrera Arana </t>
  </si>
  <si>
    <t>Willian Dario Padilla Luca</t>
  </si>
  <si>
    <t>Marta Lorena Rivas Paz</t>
  </si>
  <si>
    <t>Heidy Paola Canrey Gonzalez</t>
  </si>
  <si>
    <t>Aux. Op. Maq. Equipo</t>
  </si>
  <si>
    <t>Gady Leticia Vasquez Chiyal</t>
  </si>
  <si>
    <t>Kimberly Yesbel de Leon Carballo</t>
  </si>
  <si>
    <t>Jose Adolfo Gonzalez Sian</t>
  </si>
  <si>
    <t>Pierce Gabriel Cesar Augusto Gonzalez Gonzalez</t>
  </si>
  <si>
    <t>Erick Rodrigo Fuentes Morales</t>
  </si>
  <si>
    <t xml:space="preserve">Enc. II Maq. Y Equipo </t>
  </si>
  <si>
    <t>Jorge Raúl López</t>
  </si>
  <si>
    <t>Odilio Mariano Miranda López</t>
  </si>
  <si>
    <t>Omar Gudiel Andrade Mérida</t>
  </si>
  <si>
    <t xml:space="preserve">Enc. II de Op. Maq. </t>
  </si>
  <si>
    <t>omar.andrade@radiotgw.gob.gt</t>
  </si>
  <si>
    <t>Victor Hugo Ventura de Leon</t>
  </si>
  <si>
    <t>Virgilio Rosalio Orozco López</t>
  </si>
  <si>
    <t>Adelia Lisbeth Barrios Palacios</t>
  </si>
  <si>
    <t>Maria Fernanda Merida Sandoval</t>
  </si>
  <si>
    <t>Francisco Enrique Miranda Lopez</t>
  </si>
  <si>
    <t>Adiel Abisai Barrios Lopez</t>
  </si>
  <si>
    <t>Domingo  Aurelio Caxaj   Tax</t>
  </si>
  <si>
    <t>Gaspar Benjamín Batz  Gutiérrez</t>
  </si>
  <si>
    <t>Geovany José María Rosales Tzoc</t>
  </si>
  <si>
    <t>geovany.rosales@radiotgw.gt</t>
  </si>
  <si>
    <t>Hebert Adiel Antonio Ojeda Báten</t>
  </si>
  <si>
    <t>José Raymundo Pú Juárez</t>
  </si>
  <si>
    <t>Juan Nicolas Gutierrez Carrillo</t>
  </si>
  <si>
    <t>Ricardo Josafat Tzunún  Toyom</t>
  </si>
  <si>
    <t>ricardo.pzumun@radiotgw.gob.gt</t>
  </si>
  <si>
    <t>Estefany Concepción Tax Garcia</t>
  </si>
  <si>
    <t>Rafael Isaías Gutiérrez Gutiérrez</t>
  </si>
  <si>
    <t>Alfonso Quijivix  Domingo</t>
  </si>
  <si>
    <t>Carlos Armando Batz Mejia</t>
  </si>
  <si>
    <t>Felix Domingo Pérez Bautista</t>
  </si>
  <si>
    <t>Juan Antonio Pol</t>
  </si>
  <si>
    <t>Mayra Aracely Romero  Ordoñez</t>
  </si>
  <si>
    <t>mayra.romero@radiotgw.gob.gt</t>
  </si>
  <si>
    <t>Jacobo Soto Castro</t>
  </si>
  <si>
    <t>Cesar Leonardo Lucas Mejía</t>
  </si>
  <si>
    <t>Miguel Arturo Alvarez Jocol</t>
  </si>
  <si>
    <t xml:space="preserve">Bartolo Patricio Quijivix Quijivix </t>
  </si>
  <si>
    <t>Alicia Isabel Sosa Soto</t>
  </si>
  <si>
    <t>Selvyn Orlando Beletzuy Pérez</t>
  </si>
  <si>
    <t>Andres de Jesus Romero Salazar</t>
  </si>
  <si>
    <t>Brenda Lizayra Lemus Cacao</t>
  </si>
  <si>
    <t>Carlos Rene Rodriguez Peralta</t>
  </si>
  <si>
    <t>Danilo Enrique Castellano Romero</t>
  </si>
  <si>
    <t>Jari Yovani Calel Juárez</t>
  </si>
  <si>
    <t>Jose Martir Salinas Caal</t>
  </si>
  <si>
    <t>Junior Ulises Gomez Baños</t>
  </si>
  <si>
    <t>Mynor Aparicio Morales Hernandez</t>
  </si>
  <si>
    <t>Jose Luis Tzi Yaxcal</t>
  </si>
  <si>
    <t>Q</t>
  </si>
  <si>
    <t>Q -</t>
  </si>
  <si>
    <t>Q        -</t>
  </si>
  <si>
    <t>Q-</t>
  </si>
  <si>
    <t>Q       -</t>
  </si>
  <si>
    <t xml:space="preserve">Q     - </t>
  </si>
  <si>
    <t>SUBGRUPO 18</t>
  </si>
  <si>
    <t>Homero Avila Ligorria</t>
  </si>
  <si>
    <t xml:space="preserve">Servicios Profesionales en Asesoria para el Despacho Superior </t>
  </si>
  <si>
    <t>Luis Alejandro Gómez Figueroa</t>
  </si>
  <si>
    <t>Servicios Técnicos para la elaboración, revisión y análisis de los procesos del sistema de gestión de calidad  en la Dirección General</t>
  </si>
  <si>
    <t>alejandro.gomez@radiotgw.gob.gt</t>
  </si>
  <si>
    <t>Silvia Lucrecia Perez Telon</t>
  </si>
  <si>
    <t>Servicios Profesionales para la Elaboración de Material Educativo</t>
  </si>
  <si>
    <t>Servicios Tecnicos en reportaje y redacción de notas</t>
  </si>
  <si>
    <t>Hugo Onerio Hernandez Ramos</t>
  </si>
  <si>
    <t xml:space="preserve">Claudia Johanna Massis Lopez </t>
  </si>
  <si>
    <t>Servicio Técnicos Pedagógicos y Metodológicos en procesos de Formación Educativa</t>
  </si>
  <si>
    <t>Boris Adolfo de Leon Gutierrez</t>
  </si>
  <si>
    <t>Servicios Profesionales de Asesoria al Despacho Superior</t>
  </si>
  <si>
    <t>RENGLÓN 029</t>
  </si>
  <si>
    <t>julio.mendez@radiotgw.gob.gt</t>
  </si>
  <si>
    <t>mario.delcid@radiotgw.gob.gt</t>
  </si>
  <si>
    <t>Servicios Técnicos en el Departamento de Producción</t>
  </si>
  <si>
    <t>victor.lopez@radiotgw.gob.gt</t>
  </si>
  <si>
    <t>m.davila@radiotgw.gob.gt</t>
  </si>
  <si>
    <t>v.molina@radiotgw.gob.gt</t>
  </si>
  <si>
    <t>carlos.cifuentes@radiotgw.gob.gt</t>
  </si>
  <si>
    <t>nery.lopez@radiotgw.gob.gt</t>
  </si>
  <si>
    <t>karin.cerezo@radiotgw.gob.gt</t>
  </si>
  <si>
    <t>grettel.castillo@radiotgw.gob.gt</t>
  </si>
  <si>
    <t>mercedes.cordero@radiotgw.gob.gt</t>
  </si>
  <si>
    <t>v.coxaj@radiotgw.gob.gt</t>
  </si>
  <si>
    <t>juan.garoz@radiotgw.gob.gt</t>
  </si>
  <si>
    <t>rosa.moscoso@radiotgw.gob.gt</t>
  </si>
  <si>
    <t>andrea.alvizurez@radiotgw.gob.gt</t>
  </si>
  <si>
    <t>ruben.lucas@radiotgw.gob.gt</t>
  </si>
  <si>
    <t>jose.arevalo@radiotgw.gob.gt</t>
  </si>
  <si>
    <t>RENGLÓN 011</t>
  </si>
  <si>
    <t>RENGLÓN 021</t>
  </si>
  <si>
    <t>RENGLÓN 022</t>
  </si>
  <si>
    <t>RENGLÓN 031</t>
  </si>
  <si>
    <t>Servicios técnicos en Dirección General</t>
  </si>
  <si>
    <t>Harvin Geovani Ramiro Morataya Ibañez</t>
  </si>
  <si>
    <t>Rita Lucia Alburez Orellana</t>
  </si>
  <si>
    <t>Estuardo Rene Guerra Gonzalez</t>
  </si>
  <si>
    <t>Brenda Lorena Muñoz Celada</t>
  </si>
  <si>
    <t>n/a</t>
  </si>
  <si>
    <t>Ana Luisa Gómez Arrecis de Laferre</t>
  </si>
  <si>
    <t>Servicios técnicos en la Unidad de Género</t>
  </si>
  <si>
    <t>13 Avenida  DOCTOR IVAN JOSE ORTEGA 8-19 Zona 1, Quetzaltenango</t>
  </si>
  <si>
    <t>4ta. CALLE 8 ave. Zona 1 EDFICIO MUNICIPAL Planta Baja Totonicapán</t>
  </si>
  <si>
    <t>Pasaje el  Progreso CIUDAD DE Flores, Petén</t>
  </si>
  <si>
    <t>María Cristina Cobar Franco</t>
  </si>
  <si>
    <t>Servicios Técnicos en Producción</t>
  </si>
  <si>
    <t>7ave. "A" 10-04 zona 1 EDIFICIO CORREOS Y TELEGRAFOS,  San Marcos</t>
  </si>
  <si>
    <t>Servicio de Asesoria en evaluación administrativa y financiera</t>
  </si>
  <si>
    <t>Paulo Cesar Marroquin Giron</t>
  </si>
  <si>
    <t>Mauricio André Morán López</t>
  </si>
  <si>
    <t>AUXILIAR DE OPERACIONES DE MAQUINARIA Y EQUIPO</t>
  </si>
  <si>
    <t>Obed Josué Figueroa Sánchez</t>
  </si>
  <si>
    <t>Brayan Denilson Iztep Yax</t>
  </si>
  <si>
    <t>Diego Josúe Jolón Muralles</t>
  </si>
  <si>
    <t>Josúe Alberto Batres Barrientos</t>
  </si>
  <si>
    <t>Willian Omar Vargas Rodríguez</t>
  </si>
  <si>
    <t>Diana Lucía Vela Flores de Biz</t>
  </si>
  <si>
    <t>Servicios Técnicos en Asesoría para el Análisis de Documentos de Contratación y Pago de Recursos Humanos</t>
  </si>
  <si>
    <t>Raúl Antonio Rodríguez Marínez</t>
  </si>
  <si>
    <t>Servicios Técnicos para Locución de Voz en Off</t>
  </si>
  <si>
    <t>Blanca Beatríz Rodas Rodríguez</t>
  </si>
  <si>
    <t>Andrea Anali Villatoro Alvarez de Lobos</t>
  </si>
  <si>
    <t>Servicios Técnicos en Gestión Documental</t>
  </si>
  <si>
    <t>Servicios Técnicos en Servicio de Monitoreo, Análisis e Identificación de Contenidos Publicados en Redes Sociales</t>
  </si>
  <si>
    <t>Julio Alejandro  Méndez Gutiérrez</t>
  </si>
  <si>
    <t>Héctor Rolando  Mejía Carrillo</t>
  </si>
  <si>
    <t>Hyngri Myshelly De Jesús  Dávila Alvarez</t>
  </si>
  <si>
    <t>Nery Gregorio  Lopez Alba</t>
  </si>
  <si>
    <t>Víctor Gabriel  López Fernández</t>
  </si>
  <si>
    <t>Aura Vanessa  Molina Escobar De Alemán</t>
  </si>
  <si>
    <t>Carlos Arturo  Cifuentes Blanco</t>
  </si>
  <si>
    <t>Carlos Federico  Vides Murga</t>
  </si>
  <si>
    <t>Jaime Carlos  Montúfar</t>
  </si>
  <si>
    <t>Edgar Abel  Estrada Romero</t>
  </si>
  <si>
    <t>Karin Rossaneth  Cerezo Villeda</t>
  </si>
  <si>
    <t>Braulio Rubén  Lucas Cardona</t>
  </si>
  <si>
    <t>Carlos Josué  Monroy Díaz</t>
  </si>
  <si>
    <t>Juan Carlos  Gomez Santos</t>
  </si>
  <si>
    <t>Glimber Orlando  Palencia Valiente</t>
  </si>
  <si>
    <t>Mario José  Del Cid Urrutia</t>
  </si>
  <si>
    <t>Grettel Viviana  Castillo Gómez</t>
  </si>
  <si>
    <t>Edgar Enrique  González Pérez</t>
  </si>
  <si>
    <t>Billy Noé  Rodríguez García</t>
  </si>
  <si>
    <t>Carlos Rafael  Echeverria Quintana</t>
  </si>
  <si>
    <t>Hugo Heriberto  Landaverde Mayorga</t>
  </si>
  <si>
    <t xml:space="preserve">Kevyn Dary Otoniel  Chon Coloch </t>
  </si>
  <si>
    <t>Mercedes Alejandra  Cordero Robles</t>
  </si>
  <si>
    <t>Walter Fernando  Laines Monzón</t>
  </si>
  <si>
    <t>José Luis  Arevalo Portillo</t>
  </si>
  <si>
    <t>Otto Fernando  Soberanis Olaverri</t>
  </si>
  <si>
    <t xml:space="preserve">Viviana Victoria  Morales García </t>
  </si>
  <si>
    <t>Manuel Adolfo  Jimenez Jimenez</t>
  </si>
  <si>
    <t>Wendy Renata  Gálvez</t>
  </si>
  <si>
    <t xml:space="preserve">Rodrigo  Martínez Escobar </t>
  </si>
  <si>
    <t>Rosa María  Moscoso Martínez</t>
  </si>
  <si>
    <t>Andrea Victoria  Alvizures Escobar</t>
  </si>
  <si>
    <t>Carlos Humberto  Rucal Alvarez</t>
  </si>
  <si>
    <t>Brenda Lisbet  González Cuevas</t>
  </si>
  <si>
    <t>Alejandro  Ríos Ramírez</t>
  </si>
  <si>
    <t xml:space="preserve">Edgar Josecarlos  Bran Barrios </t>
  </si>
  <si>
    <t>María Victoria  Coxaj De Paz</t>
  </si>
  <si>
    <t>Wendy Ninneth  Armas De León</t>
  </si>
  <si>
    <t>Edgar Daniel  Ortiz Fagioli</t>
  </si>
  <si>
    <t>Lissa Mariana  España Cordon</t>
  </si>
  <si>
    <t>Saulo  Ulises  Aguilar Umul</t>
  </si>
  <si>
    <t>Kevin Geovani  Súchite</t>
  </si>
  <si>
    <t>Ericka Alejandra  Ramos Rivera</t>
  </si>
  <si>
    <t>Alfredo Emanuel  Par Canás</t>
  </si>
  <si>
    <t>Hugo Rene  Romero Villatoro</t>
  </si>
  <si>
    <t>Armando Antonio  Samayoa Alvarez</t>
  </si>
  <si>
    <t>Aura Alicia  Cordón González</t>
  </si>
  <si>
    <t xml:space="preserve">Juan Carlos  Garóz Garrido </t>
  </si>
  <si>
    <t>Servicios Técnicos En El Departamento Financiero</t>
  </si>
  <si>
    <t>Servicios Técnicos En El Departamento De Producción</t>
  </si>
  <si>
    <t>Servicios Técnicos En La Dirección General</t>
  </si>
  <si>
    <t>Servicios Profesionales En La Unidad De Auditoría Interna</t>
  </si>
  <si>
    <t>Servicios Profesionales En El Departamento De Recursos Humanos</t>
  </si>
  <si>
    <t>Servicios Técnicos En El Departamento Técnico</t>
  </si>
  <si>
    <t>Servicios Técnicos En El Departamento De Registro</t>
  </si>
  <si>
    <t>Servicios Profesionales En La Subdirección Administrativa Financiera</t>
  </si>
  <si>
    <t>Servicios Técnicos En El Departamento De Prensa</t>
  </si>
  <si>
    <t>Servicios Técnicos En El Departamento Administrativo</t>
  </si>
  <si>
    <t>Servicios Profesionales En La Unidad De Tecnología De La Información</t>
  </si>
  <si>
    <t>Servicios Técnicos En El Departamento De Recursos Humanos</t>
  </si>
  <si>
    <t>Servicios Técnicos En El Departamento  Producción</t>
  </si>
  <si>
    <t>Servicios Técnicos En La Subdirección Administrativa Financiera</t>
  </si>
  <si>
    <t>Servicios Profesionales En El Departamento  Producción</t>
  </si>
  <si>
    <t>Servicios Profesionales En El Departamento De Prensa</t>
  </si>
  <si>
    <t>Servicios Técnicos En La Subdirección Técnica</t>
  </si>
  <si>
    <t>Servicios Profesionales En El Departamento De Producción</t>
  </si>
  <si>
    <t>Servicios Profesionales En La Subdirección Técnica</t>
  </si>
  <si>
    <t>Servicios Profesionales En La Unidad De Comunicación Social</t>
  </si>
  <si>
    <t>Servicios Técnicos En La Unidad De Tecnología De La Información</t>
  </si>
  <si>
    <t>Servicios Técnicos En La Unidad De Assoría Jurídica</t>
  </si>
  <si>
    <t>Servicios Técnicos En El Departamento  De Radios Nacionales</t>
  </si>
  <si>
    <t>Servicios Profesionales En La Unidad De Planificación Y Desarrollo Institucional</t>
  </si>
  <si>
    <t>Javier Augusto Perez Méndez</t>
  </si>
  <si>
    <t>Director: Francisco Javier Polanco Solís</t>
  </si>
  <si>
    <t>Rene Alberto Gonzalez Valle</t>
  </si>
  <si>
    <t>Hugo Binicio  Donis Aquino</t>
  </si>
  <si>
    <t>Edgar Arnoldo Sánchez Girón</t>
  </si>
  <si>
    <t>edgar.sanchez@radiotgw.gob.gt</t>
  </si>
  <si>
    <t xml:space="preserve">DIRECCION GENERAL DE RADIODIFUSIÓN Y TELEVISION NACIONAL </t>
  </si>
  <si>
    <t>MES SEPTIEMBRE  -  AÑO 2022</t>
  </si>
  <si>
    <r>
      <t>wendy</t>
    </r>
    <r>
      <rPr>
        <u/>
        <sz val="8"/>
        <color rgb="FF323130"/>
        <rFont val="Arial"/>
        <family val="2"/>
      </rPr>
      <t>.</t>
    </r>
    <r>
      <rPr>
        <u/>
        <sz val="8"/>
        <color rgb="FF000000"/>
        <rFont val="Arial"/>
        <family val="2"/>
      </rPr>
      <t>armas</t>
    </r>
    <r>
      <rPr>
        <u/>
        <sz val="8"/>
        <color rgb="FF323130"/>
        <rFont val="Arial"/>
        <family val="2"/>
      </rPr>
      <t>@radiotgw.gob.gt</t>
    </r>
  </si>
  <si>
    <t>Yesmy Verónica López Batres</t>
  </si>
  <si>
    <t>Edgar Eladio Estrada Solís</t>
  </si>
  <si>
    <t>Carlos Antonio Paredes Zamora</t>
  </si>
  <si>
    <t>Luis Alberto Vargas García</t>
  </si>
  <si>
    <t>María André Carbrera Yumán</t>
  </si>
  <si>
    <t>Raúl Chacón Cabrera</t>
  </si>
  <si>
    <t>Servicios Técnicos en el Departamento de Prensa (Redes Sociales)</t>
  </si>
  <si>
    <t>Servicios Técnicos en el Departamento de Recuros Humanos</t>
  </si>
  <si>
    <t>Servicios Técnicos en la Unidad de Género</t>
  </si>
  <si>
    <r>
      <rPr>
        <b/>
        <i/>
        <sz val="11"/>
        <color rgb="FFC00000"/>
        <rFont val="Arial"/>
        <family val="2"/>
      </rPr>
      <t>OBSERVACIONES:</t>
    </r>
    <r>
      <rPr>
        <b/>
        <i/>
        <sz val="11"/>
        <rFont val="Arial"/>
        <family val="2"/>
      </rPr>
      <t xml:space="preserve"> </t>
    </r>
    <r>
      <rPr>
        <b/>
        <i/>
        <sz val="11"/>
        <color rgb="FFFF0000"/>
        <rFont val="Arial"/>
        <family val="2"/>
      </rPr>
      <t xml:space="preserve">1.- </t>
    </r>
    <r>
      <rPr>
        <b/>
        <i/>
        <sz val="11"/>
        <rFont val="Arial"/>
        <family val="2"/>
      </rPr>
      <t xml:space="preserve">Byron Antonio Diéguez Morales del Renglon 031 fue suspedido por el Instituto Guatemalteco de seguridad Social.  </t>
    </r>
    <r>
      <rPr>
        <b/>
        <i/>
        <sz val="11"/>
        <color rgb="FFC00000"/>
        <rFont val="Arial"/>
        <family val="2"/>
      </rPr>
      <t xml:space="preserve">2.- </t>
    </r>
    <r>
      <rPr>
        <b/>
        <i/>
        <sz val="11"/>
        <rFont val="Arial"/>
        <family val="2"/>
      </rPr>
      <t xml:space="preserve">Yesmi Verónica López Renglón 031 ingresó a laborar el 01/spt/22, honorarios de septiembre serán cancelados en octubre 2022 </t>
    </r>
    <r>
      <rPr>
        <b/>
        <i/>
        <sz val="11"/>
        <color rgb="FFC00000"/>
        <rFont val="Arial"/>
        <family val="2"/>
      </rPr>
      <t xml:space="preserve">3.- </t>
    </r>
    <r>
      <rPr>
        <b/>
        <i/>
        <sz val="11"/>
        <rFont val="Arial"/>
        <family val="2"/>
      </rPr>
      <t>Edgar Arnoldo Sánchez Girón personal 029, se le cancelaron Q.7,000.00 por concepto de honorarios del mes de agosto 2022 más Q.7,000.00 por concepto de honorarios correspondientes a septiembre 2022</t>
    </r>
    <r>
      <rPr>
        <b/>
        <i/>
        <sz val="11"/>
        <color rgb="FFFF0000"/>
        <rFont val="Arial"/>
        <family val="2"/>
      </rPr>
      <t xml:space="preserve"> 4.- </t>
    </r>
    <r>
      <rPr>
        <b/>
        <i/>
        <sz val="11"/>
        <rFont val="Arial"/>
        <family val="2"/>
      </rPr>
      <t>En Personal 029: del numeral 163 al 175 trasladado del renglón Presupuestario Subgrupo 18 al Renglón 029 el 09 de septiembre 2022, los honorarios correspondientes serán cancelados en Octubre 2022</t>
    </r>
  </si>
  <si>
    <t>RENGLÓN SUBGRUPO 18</t>
  </si>
  <si>
    <t>NO SE CUENTA CON PERSONAL ACTIVO PARA ESTE RENGLÓN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</si>
</sst>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5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6"/>
      <name val="Arial"/>
      <family val="2"/>
    </font>
    <font>
      <sz val="5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i/>
      <sz val="11"/>
      <color rgb="FFC0000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5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i/>
      <sz val="11"/>
      <name val="Arial"/>
      <family val="2"/>
    </font>
    <font>
      <b/>
      <i/>
      <sz val="11"/>
      <color theme="8" tint="-0.499984740745262"/>
      <name val="Arial"/>
      <family val="2"/>
    </font>
    <font>
      <b/>
      <sz val="30"/>
      <color theme="5" tint="-0.499984740745262"/>
      <name val="Calibri"/>
      <family val="2"/>
      <scheme val="minor"/>
    </font>
    <font>
      <b/>
      <i/>
      <sz val="25"/>
      <color rgb="FFC00000"/>
      <name val="Calibri"/>
      <family val="2"/>
      <scheme val="minor"/>
    </font>
    <font>
      <b/>
      <i/>
      <sz val="15"/>
      <color theme="1"/>
      <name val="Arial"/>
      <family val="2"/>
    </font>
    <font>
      <b/>
      <i/>
      <sz val="11"/>
      <color rgb="FFFF0000"/>
      <name val="Arial"/>
      <family val="2"/>
    </font>
    <font>
      <sz val="6"/>
      <color theme="8" tint="-0.499984740745262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u/>
      <sz val="9"/>
      <name val="Calibri Light"/>
      <family val="2"/>
      <scheme val="major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8"/>
      <name val="Calibri Light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5" tint="-0.499984740745262"/>
      <name val="Arial Narrow"/>
      <family val="2"/>
    </font>
    <font>
      <u/>
      <sz val="8"/>
      <color rgb="FF323130"/>
      <name val="Arial"/>
      <family val="2"/>
    </font>
    <font>
      <u/>
      <sz val="8"/>
      <color rgb="FF000000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b/>
      <sz val="9"/>
      <color theme="1"/>
      <name val="Arial Narrow"/>
      <family val="2"/>
    </font>
    <font>
      <b/>
      <sz val="9"/>
      <color theme="8" tint="-0.499984740745262"/>
      <name val="Arial Narrow"/>
      <family val="2"/>
    </font>
    <font>
      <sz val="9"/>
      <color theme="8" tint="-0.499984740745262"/>
      <name val="Arial Narrow"/>
      <family val="2"/>
    </font>
    <font>
      <sz val="9"/>
      <color theme="1"/>
      <name val="Arial Narrow"/>
      <family val="2"/>
    </font>
    <font>
      <i/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D1FF"/>
        <bgColor indexed="64"/>
      </patternFill>
    </fill>
  </fills>
  <borders count="8">
    <border>
      <left/>
      <right/>
      <top/>
      <bottom/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hair">
        <color theme="8" tint="-0.249977111117893"/>
      </top>
      <bottom style="hair">
        <color theme="8" tint="-0.249977111117893"/>
      </bottom>
      <diagonal/>
    </border>
    <border>
      <left/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4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164" fontId="4" fillId="3" borderId="0" xfId="2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4" fillId="3" borderId="0" xfId="0" applyFont="1" applyFill="1" applyAlignment="1">
      <alignment vertical="center" wrapText="1"/>
    </xf>
    <xf numFmtId="0" fontId="7" fillId="3" borderId="0" xfId="3" applyFont="1" applyFill="1" applyBorder="1" applyAlignment="1" applyProtection="1">
      <alignment horizontal="center" vertical="center" wrapText="1"/>
    </xf>
    <xf numFmtId="0" fontId="4" fillId="3" borderId="0" xfId="1" applyFont="1" applyFill="1" applyAlignment="1">
      <alignment horizontal="center" vertical="center"/>
    </xf>
    <xf numFmtId="164" fontId="4" fillId="3" borderId="0" xfId="2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12" fillId="3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/>
    </xf>
    <xf numFmtId="0" fontId="16" fillId="3" borderId="0" xfId="0" applyFont="1" applyFill="1"/>
    <xf numFmtId="0" fontId="3" fillId="0" borderId="1" xfId="1" applyFont="1" applyBorder="1" applyAlignment="1">
      <alignment horizontal="center" vertical="center"/>
    </xf>
    <xf numFmtId="0" fontId="3" fillId="10" borderId="1" xfId="1" applyFont="1" applyFill="1" applyBorder="1" applyAlignment="1">
      <alignment horizontal="center" vertical="center"/>
    </xf>
    <xf numFmtId="0" fontId="11" fillId="0" borderId="0" xfId="0" applyFont="1"/>
    <xf numFmtId="0" fontId="3" fillId="3" borderId="0" xfId="0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3" borderId="0" xfId="0" applyFont="1" applyFill="1"/>
    <xf numFmtId="0" fontId="11" fillId="3" borderId="0" xfId="0" applyFont="1" applyFill="1"/>
    <xf numFmtId="0" fontId="21" fillId="3" borderId="0" xfId="0" applyFont="1" applyFill="1"/>
    <xf numFmtId="0" fontId="22" fillId="3" borderId="0" xfId="0" applyFont="1" applyFill="1" applyAlignment="1">
      <alignment vertical="center"/>
    </xf>
    <xf numFmtId="0" fontId="26" fillId="11" borderId="7" xfId="0" applyFont="1" applyFill="1" applyBorder="1" applyAlignment="1">
      <alignment horizontal="center" vertical="center"/>
    </xf>
    <xf numFmtId="0" fontId="26" fillId="11" borderId="7" xfId="0" applyFont="1" applyFill="1" applyBorder="1" applyAlignment="1">
      <alignment horizontal="center" vertical="center" wrapText="1"/>
    </xf>
    <xf numFmtId="0" fontId="27" fillId="10" borderId="1" xfId="1" applyFont="1" applyFill="1" applyBorder="1" applyAlignment="1">
      <alignment vertical="center" wrapText="1"/>
    </xf>
    <xf numFmtId="0" fontId="27" fillId="10" borderId="1" xfId="0" applyFont="1" applyFill="1" applyBorder="1" applyAlignment="1">
      <alignment vertical="center" wrapText="1"/>
    </xf>
    <xf numFmtId="0" fontId="27" fillId="10" borderId="1" xfId="1" applyFont="1" applyFill="1" applyBorder="1" applyAlignment="1">
      <alignment horizontal="center" vertical="center"/>
    </xf>
    <xf numFmtId="0" fontId="28" fillId="10" borderId="1" xfId="3" applyFont="1" applyFill="1" applyBorder="1" applyAlignment="1" applyProtection="1">
      <alignment horizontal="center" vertical="center" wrapText="1"/>
    </xf>
    <xf numFmtId="0" fontId="27" fillId="14" borderId="1" xfId="1" applyFont="1" applyFill="1" applyBorder="1" applyAlignment="1">
      <alignment vertical="center" wrapText="1"/>
    </xf>
    <xf numFmtId="0" fontId="27" fillId="14" borderId="1" xfId="0" applyFont="1" applyFill="1" applyBorder="1" applyAlignment="1">
      <alignment vertical="center"/>
    </xf>
    <xf numFmtId="0" fontId="27" fillId="14" borderId="1" xfId="1" applyFont="1" applyFill="1" applyBorder="1" applyAlignment="1">
      <alignment horizontal="center" vertical="center"/>
    </xf>
    <xf numFmtId="4" fontId="29" fillId="14" borderId="1" xfId="3" applyNumberFormat="1" applyFont="1" applyFill="1" applyBorder="1" applyAlignment="1" applyProtection="1">
      <alignment horizontal="center" vertical="center" wrapText="1"/>
    </xf>
    <xf numFmtId="0" fontId="27" fillId="0" borderId="1" xfId="1" applyFont="1" applyBorder="1" applyAlignment="1">
      <alignment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/>
    </xf>
    <xf numFmtId="0" fontId="31" fillId="0" borderId="1" xfId="1" applyFont="1" applyBorder="1" applyAlignment="1">
      <alignment vertical="center" wrapText="1"/>
    </xf>
    <xf numFmtId="164" fontId="31" fillId="3" borderId="1" xfId="2" applyFont="1" applyFill="1" applyBorder="1" applyAlignment="1">
      <alignment vertical="center"/>
    </xf>
    <xf numFmtId="164" fontId="31" fillId="3" borderId="1" xfId="2" applyFont="1" applyFill="1" applyBorder="1" applyAlignment="1">
      <alignment horizontal="center" vertical="center"/>
    </xf>
    <xf numFmtId="164" fontId="31" fillId="0" borderId="1" xfId="2" applyFont="1" applyFill="1" applyBorder="1" applyAlignment="1">
      <alignment vertical="center"/>
    </xf>
    <xf numFmtId="164" fontId="27" fillId="3" borderId="1" xfId="2" applyFont="1" applyFill="1" applyBorder="1" applyAlignment="1">
      <alignment vertical="center"/>
    </xf>
    <xf numFmtId="164" fontId="27" fillId="3" borderId="1" xfId="2" applyFont="1" applyFill="1" applyBorder="1" applyAlignment="1">
      <alignment horizontal="center" vertical="center"/>
    </xf>
    <xf numFmtId="164" fontId="27" fillId="0" borderId="1" xfId="2" applyFont="1" applyFill="1" applyBorder="1" applyAlignment="1">
      <alignment vertical="center"/>
    </xf>
    <xf numFmtId="164" fontId="27" fillId="10" borderId="1" xfId="2" applyFont="1" applyFill="1" applyBorder="1" applyAlignment="1">
      <alignment vertical="center"/>
    </xf>
    <xf numFmtId="164" fontId="27" fillId="10" borderId="1" xfId="2" applyFont="1" applyFill="1" applyBorder="1" applyAlignment="1">
      <alignment horizontal="center" vertical="center"/>
    </xf>
    <xf numFmtId="0" fontId="34" fillId="3" borderId="0" xfId="0" applyFont="1" applyFill="1"/>
    <xf numFmtId="0" fontId="34" fillId="0" borderId="0" xfId="0" applyFont="1"/>
    <xf numFmtId="0" fontId="33" fillId="0" borderId="1" xfId="1" applyFont="1" applyBorder="1" applyAlignment="1">
      <alignment horizontal="center" vertical="center"/>
    </xf>
    <xf numFmtId="0" fontId="31" fillId="3" borderId="1" xfId="0" applyFont="1" applyFill="1" applyBorder="1" applyAlignment="1">
      <alignment vertical="center" wrapText="1"/>
    </xf>
    <xf numFmtId="4" fontId="35" fillId="3" borderId="1" xfId="3" applyNumberFormat="1" applyFont="1" applyFill="1" applyBorder="1" applyAlignment="1" applyProtection="1">
      <alignment horizontal="center" vertical="center" wrapText="1"/>
    </xf>
    <xf numFmtId="0" fontId="31" fillId="3" borderId="1" xfId="1" applyFont="1" applyFill="1" applyBorder="1" applyAlignment="1">
      <alignment horizontal="center" vertical="center"/>
    </xf>
    <xf numFmtId="0" fontId="33" fillId="12" borderId="1" xfId="1" applyFont="1" applyFill="1" applyBorder="1" applyAlignment="1">
      <alignment horizontal="center" vertical="center"/>
    </xf>
    <xf numFmtId="0" fontId="31" fillId="12" borderId="1" xfId="1" applyFont="1" applyFill="1" applyBorder="1" applyAlignment="1">
      <alignment vertical="center" wrapText="1"/>
    </xf>
    <xf numFmtId="0" fontId="31" fillId="12" borderId="1" xfId="0" applyFont="1" applyFill="1" applyBorder="1" applyAlignment="1">
      <alignment vertical="center" wrapText="1"/>
    </xf>
    <xf numFmtId="4" fontId="35" fillId="12" borderId="1" xfId="3" applyNumberFormat="1" applyFont="1" applyFill="1" applyBorder="1" applyAlignment="1" applyProtection="1">
      <alignment horizontal="center" vertical="center" wrapText="1"/>
    </xf>
    <xf numFmtId="0" fontId="31" fillId="12" borderId="1" xfId="1" applyFont="1" applyFill="1" applyBorder="1" applyAlignment="1">
      <alignment horizontal="center" vertical="center"/>
    </xf>
    <xf numFmtId="164" fontId="31" fillId="12" borderId="1" xfId="2" applyFont="1" applyFill="1" applyBorder="1" applyAlignment="1">
      <alignment vertical="center"/>
    </xf>
    <xf numFmtId="164" fontId="31" fillId="12" borderId="1" xfId="2" applyFont="1" applyFill="1" applyBorder="1" applyAlignment="1">
      <alignment horizontal="center" vertical="center"/>
    </xf>
    <xf numFmtId="0" fontId="34" fillId="2" borderId="0" xfId="0" applyFont="1" applyFill="1"/>
    <xf numFmtId="0" fontId="33" fillId="3" borderId="1" xfId="0" applyFont="1" applyFill="1" applyBorder="1" applyAlignment="1">
      <alignment vertical="center" wrapText="1"/>
    </xf>
    <xf numFmtId="0" fontId="32" fillId="3" borderId="1" xfId="3" applyFont="1" applyFill="1" applyBorder="1" applyAlignment="1" applyProtection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164" fontId="36" fillId="3" borderId="1" xfId="2" applyFont="1" applyFill="1" applyBorder="1" applyAlignment="1">
      <alignment horizontal="right" vertical="center"/>
    </xf>
    <xf numFmtId="0" fontId="37" fillId="13" borderId="1" xfId="1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vertical="center" wrapText="1"/>
    </xf>
    <xf numFmtId="0" fontId="34" fillId="13" borderId="1" xfId="1" applyFont="1" applyFill="1" applyBorder="1" applyAlignment="1">
      <alignment vertical="center" wrapText="1"/>
    </xf>
    <xf numFmtId="0" fontId="32" fillId="13" borderId="1" xfId="3" applyFont="1" applyFill="1" applyBorder="1" applyAlignment="1" applyProtection="1">
      <alignment horizontal="center" vertical="center" wrapText="1"/>
    </xf>
    <xf numFmtId="0" fontId="36" fillId="13" borderId="1" xfId="1" applyFont="1" applyFill="1" applyBorder="1" applyAlignment="1">
      <alignment horizontal="center" vertical="center"/>
    </xf>
    <xf numFmtId="164" fontId="36" fillId="13" borderId="1" xfId="2" applyFont="1" applyFill="1" applyBorder="1" applyAlignment="1">
      <alignment horizontal="right" vertical="center"/>
    </xf>
    <xf numFmtId="164" fontId="31" fillId="13" borderId="1" xfId="2" applyFont="1" applyFill="1" applyBorder="1" applyAlignment="1">
      <alignment horizontal="center" vertical="center"/>
    </xf>
    <xf numFmtId="164" fontId="36" fillId="13" borderId="1" xfId="2" applyFont="1" applyFill="1" applyBorder="1" applyAlignment="1">
      <alignment vertical="center"/>
    </xf>
    <xf numFmtId="0" fontId="34" fillId="8" borderId="0" xfId="0" applyFont="1" applyFill="1"/>
    <xf numFmtId="0" fontId="33" fillId="3" borderId="1" xfId="0" applyFont="1" applyFill="1" applyBorder="1" applyAlignment="1">
      <alignment horizontal="center" vertical="center" wrapText="1"/>
    </xf>
    <xf numFmtId="164" fontId="32" fillId="3" borderId="1" xfId="3" applyNumberFormat="1" applyFont="1" applyFill="1" applyBorder="1" applyAlignment="1" applyProtection="1">
      <alignment horizontal="center" vertical="center" wrapText="1"/>
    </xf>
    <xf numFmtId="0" fontId="36" fillId="3" borderId="1" xfId="1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vertical="center" wrapText="1"/>
    </xf>
    <xf numFmtId="0" fontId="32" fillId="11" borderId="1" xfId="3" applyFont="1" applyFill="1" applyBorder="1" applyAlignment="1" applyProtection="1">
      <alignment horizontal="center" vertical="center" wrapText="1"/>
    </xf>
    <xf numFmtId="0" fontId="36" fillId="11" borderId="1" xfId="1" applyFont="1" applyFill="1" applyBorder="1" applyAlignment="1">
      <alignment horizontal="center" vertical="center"/>
    </xf>
    <xf numFmtId="164" fontId="31" fillId="11" borderId="1" xfId="2" applyFont="1" applyFill="1" applyBorder="1" applyAlignment="1">
      <alignment horizontal="center" vertical="center"/>
    </xf>
    <xf numFmtId="164" fontId="31" fillId="11" borderId="1" xfId="2" applyFont="1" applyFill="1" applyBorder="1" applyAlignment="1">
      <alignment vertical="center"/>
    </xf>
    <xf numFmtId="0" fontId="10" fillId="9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/>
    </xf>
    <xf numFmtId="4" fontId="41" fillId="9" borderId="1" xfId="3" applyNumberFormat="1" applyFont="1" applyFill="1" applyBorder="1" applyAlignment="1" applyProtection="1">
      <alignment horizontal="center" vertical="center" wrapText="1"/>
    </xf>
    <xf numFmtId="0" fontId="5" fillId="9" borderId="1" xfId="1" applyFont="1" applyFill="1" applyBorder="1" applyAlignment="1">
      <alignment horizontal="center" vertical="center"/>
    </xf>
    <xf numFmtId="164" fontId="5" fillId="9" borderId="1" xfId="2" applyFont="1" applyFill="1" applyBorder="1" applyAlignment="1">
      <alignment vertical="center"/>
    </xf>
    <xf numFmtId="164" fontId="5" fillId="9" borderId="1" xfId="2" applyFont="1" applyFill="1" applyBorder="1" applyAlignment="1">
      <alignment horizontal="center" vertical="center"/>
    </xf>
    <xf numFmtId="0" fontId="42" fillId="3" borderId="0" xfId="0" applyFont="1" applyFill="1"/>
    <xf numFmtId="0" fontId="42" fillId="0" borderId="0" xfId="0" applyFont="1"/>
    <xf numFmtId="0" fontId="30" fillId="14" borderId="1" xfId="1" applyFont="1" applyFill="1" applyBorder="1" applyAlignment="1">
      <alignment horizontal="center" vertical="center"/>
    </xf>
    <xf numFmtId="164" fontId="27" fillId="14" borderId="1" xfId="2" applyFont="1" applyFill="1" applyBorder="1" applyAlignment="1">
      <alignment vertical="center"/>
    </xf>
    <xf numFmtId="164" fontId="27" fillId="14" borderId="1" xfId="2" applyFont="1" applyFill="1" applyBorder="1" applyAlignment="1">
      <alignment horizontal="center" vertical="center"/>
    </xf>
    <xf numFmtId="0" fontId="43" fillId="3" borderId="0" xfId="0" applyFont="1" applyFill="1"/>
    <xf numFmtId="0" fontId="43" fillId="0" borderId="0" xfId="0" applyFont="1"/>
    <xf numFmtId="0" fontId="44" fillId="0" borderId="1" xfId="1" applyFont="1" applyBorder="1" applyAlignment="1">
      <alignment vertical="center" wrapText="1"/>
    </xf>
    <xf numFmtId="0" fontId="44" fillId="14" borderId="1" xfId="0" applyFont="1" applyFill="1" applyBorder="1" applyAlignment="1">
      <alignment vertical="center" wrapText="1"/>
    </xf>
    <xf numFmtId="0" fontId="45" fillId="3" borderId="0" xfId="0" applyFont="1" applyFill="1" applyAlignment="1">
      <alignment vertical="center"/>
    </xf>
    <xf numFmtId="0" fontId="46" fillId="3" borderId="0" xfId="0" applyFont="1" applyFill="1" applyAlignment="1">
      <alignment vertical="center"/>
    </xf>
    <xf numFmtId="0" fontId="47" fillId="3" borderId="0" xfId="0" applyFont="1" applyFill="1"/>
    <xf numFmtId="0" fontId="47" fillId="11" borderId="7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vertical="center" wrapText="1"/>
    </xf>
    <xf numFmtId="0" fontId="44" fillId="9" borderId="1" xfId="0" applyFont="1" applyFill="1" applyBorder="1" applyAlignment="1">
      <alignment vertical="center" wrapText="1"/>
    </xf>
    <xf numFmtId="0" fontId="44" fillId="3" borderId="1" xfId="0" applyFont="1" applyFill="1" applyBorder="1" applyAlignment="1">
      <alignment vertical="center" wrapText="1"/>
    </xf>
    <xf numFmtId="0" fontId="44" fillId="12" borderId="1" xfId="0" applyFont="1" applyFill="1" applyBorder="1" applyAlignment="1">
      <alignment vertical="center" wrapText="1"/>
    </xf>
    <xf numFmtId="0" fontId="44" fillId="13" borderId="1" xfId="0" applyFont="1" applyFill="1" applyBorder="1" applyAlignment="1">
      <alignment vertical="center" wrapText="1"/>
    </xf>
    <xf numFmtId="0" fontId="48" fillId="3" borderId="1" xfId="1" applyFont="1" applyFill="1" applyBorder="1" applyAlignment="1">
      <alignment vertical="center" wrapText="1"/>
    </xf>
    <xf numFmtId="0" fontId="48" fillId="11" borderId="1" xfId="1" applyFont="1" applyFill="1" applyBorder="1" applyAlignment="1">
      <alignment vertical="center" wrapText="1"/>
    </xf>
    <xf numFmtId="0" fontId="44" fillId="3" borderId="0" xfId="1" applyFont="1" applyFill="1" applyAlignment="1">
      <alignment vertical="center" wrapText="1"/>
    </xf>
    <xf numFmtId="0" fontId="48" fillId="3" borderId="0" xfId="0" applyFont="1" applyFill="1"/>
    <xf numFmtId="0" fontId="48" fillId="0" borderId="0" xfId="0" applyFont="1"/>
    <xf numFmtId="0" fontId="33" fillId="11" borderId="0" xfId="0" applyFont="1" applyFill="1" applyAlignment="1">
      <alignment horizontal="center" vertical="center" wrapText="1"/>
    </xf>
    <xf numFmtId="0" fontId="31" fillId="11" borderId="0" xfId="0" applyFont="1" applyFill="1" applyAlignment="1">
      <alignment vertical="center" wrapText="1"/>
    </xf>
    <xf numFmtId="164" fontId="32" fillId="3" borderId="0" xfId="3" applyNumberFormat="1" applyFont="1" applyFill="1" applyBorder="1" applyAlignment="1" applyProtection="1">
      <alignment horizontal="center" vertical="center" wrapText="1"/>
    </xf>
    <xf numFmtId="164" fontId="31" fillId="11" borderId="0" xfId="2" applyFont="1" applyFill="1" applyBorder="1" applyAlignment="1">
      <alignment horizontal="center" vertical="center"/>
    </xf>
    <xf numFmtId="164" fontId="31" fillId="11" borderId="0" xfId="2" applyFont="1" applyFill="1" applyBorder="1" applyAlignment="1">
      <alignment vertical="center"/>
    </xf>
    <xf numFmtId="0" fontId="36" fillId="3" borderId="1" xfId="1" applyFont="1" applyFill="1" applyBorder="1" applyAlignment="1">
      <alignment horizontal="center" vertical="center" wrapText="1"/>
    </xf>
    <xf numFmtId="0" fontId="36" fillId="11" borderId="1" xfId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/>
    </xf>
    <xf numFmtId="0" fontId="10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justify" vertical="top" wrapText="1"/>
    </xf>
    <xf numFmtId="0" fontId="20" fillId="10" borderId="0" xfId="0" applyFont="1" applyFill="1" applyAlignment="1">
      <alignment horizontal="justify" vertical="top" wrapText="1"/>
    </xf>
    <xf numFmtId="0" fontId="49" fillId="3" borderId="2" xfId="1" applyFont="1" applyFill="1" applyBorder="1" applyAlignment="1">
      <alignment horizontal="left" vertical="center" wrapText="1"/>
    </xf>
    <xf numFmtId="0" fontId="49" fillId="3" borderId="3" xfId="1" applyFont="1" applyFill="1" applyBorder="1" applyAlignment="1">
      <alignment horizontal="left" vertical="center" wrapText="1"/>
    </xf>
    <xf numFmtId="0" fontId="49" fillId="3" borderId="4" xfId="1" applyFont="1" applyFill="1" applyBorder="1" applyAlignment="1">
      <alignment horizontal="left" vertical="center" wrapText="1"/>
    </xf>
  </cellXfs>
  <cellStyles count="4">
    <cellStyle name="Hipervínculo" xfId="3" builtinId="8"/>
    <cellStyle name="Moned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EC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222512</xdr:colOff>
      <xdr:row>1</xdr:row>
      <xdr:rowOff>4793</xdr:rowOff>
    </xdr:from>
    <xdr:ext cx="2509653" cy="177694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4453" y="307352"/>
          <a:ext cx="2509653" cy="17769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.batres@radiotgw.gob.gt" TargetMode="External"/><Relationship Id="rId13" Type="http://schemas.openxmlformats.org/officeDocument/2006/relationships/hyperlink" Target="mailto:i.tzul@radiotgw.gob.gt" TargetMode="External"/><Relationship Id="rId18" Type="http://schemas.openxmlformats.org/officeDocument/2006/relationships/hyperlink" Target="mailto:mayra.romero@radiotgw.gob.gt" TargetMode="External"/><Relationship Id="rId26" Type="http://schemas.openxmlformats.org/officeDocument/2006/relationships/hyperlink" Target="mailto:alejandro.gomez@radiotgw.gob.gt" TargetMode="External"/><Relationship Id="rId3" Type="http://schemas.openxmlformats.org/officeDocument/2006/relationships/hyperlink" Target="mailto:b.portillo@radiotgw.gob.gt" TargetMode="External"/><Relationship Id="rId21" Type="http://schemas.openxmlformats.org/officeDocument/2006/relationships/hyperlink" Target="mailto:mayra.romero@radiotgw.gob.gt" TargetMode="External"/><Relationship Id="rId7" Type="http://schemas.openxmlformats.org/officeDocument/2006/relationships/hyperlink" Target="mailto:e.duran@radiotgw.gob.gt" TargetMode="External"/><Relationship Id="rId12" Type="http://schemas.openxmlformats.org/officeDocument/2006/relationships/hyperlink" Target="mailto:f.batres@radiotgw.gob.gt" TargetMode="External"/><Relationship Id="rId17" Type="http://schemas.openxmlformats.org/officeDocument/2006/relationships/hyperlink" Target="mailto:geovany.rosales@radiotgw.gt" TargetMode="External"/><Relationship Id="rId25" Type="http://schemas.openxmlformats.org/officeDocument/2006/relationships/hyperlink" Target="mailto:da.urzua.erazo@gmail.com" TargetMode="External"/><Relationship Id="rId2" Type="http://schemas.openxmlformats.org/officeDocument/2006/relationships/hyperlink" Target="mailto:v.santizo@radiotgw.gob.gt" TargetMode="External"/><Relationship Id="rId16" Type="http://schemas.openxmlformats.org/officeDocument/2006/relationships/hyperlink" Target="mailto:eduardo.lopez@radiotgw.gob.gt" TargetMode="External"/><Relationship Id="rId20" Type="http://schemas.openxmlformats.org/officeDocument/2006/relationships/hyperlink" Target="mailto:ricardo.pzumun@radiotgw.gob.gt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mailto:f.batres@radiotgw.gob.gt" TargetMode="External"/><Relationship Id="rId6" Type="http://schemas.openxmlformats.org/officeDocument/2006/relationships/hyperlink" Target="mailto:ericka.escobar.l@gmail.com" TargetMode="External"/><Relationship Id="rId11" Type="http://schemas.openxmlformats.org/officeDocument/2006/relationships/hyperlink" Target="mailto:f.batres@radiotgw.gob.gt" TargetMode="External"/><Relationship Id="rId24" Type="http://schemas.openxmlformats.org/officeDocument/2006/relationships/hyperlink" Target="mailto:da.urzua.erazo@gmail.com" TargetMode="External"/><Relationship Id="rId5" Type="http://schemas.openxmlformats.org/officeDocument/2006/relationships/hyperlink" Target="mailto:irma.garcia@raiotgw.gob.gt" TargetMode="External"/><Relationship Id="rId15" Type="http://schemas.openxmlformats.org/officeDocument/2006/relationships/hyperlink" Target="mailto:antonio.lopez@radiotgw.gob.gt" TargetMode="External"/><Relationship Id="rId23" Type="http://schemas.openxmlformats.org/officeDocument/2006/relationships/hyperlink" Target="mailto:mrodriguez@radiotgw.gob.gt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f.batres@radiotgw.gob.gt" TargetMode="External"/><Relationship Id="rId19" Type="http://schemas.openxmlformats.org/officeDocument/2006/relationships/hyperlink" Target="mailto:omar.andrade@radiotgw.gob.gt" TargetMode="External"/><Relationship Id="rId4" Type="http://schemas.openxmlformats.org/officeDocument/2006/relationships/hyperlink" Target="mailto:a.sapon@radiotgw.gob.gt" TargetMode="External"/><Relationship Id="rId9" Type="http://schemas.openxmlformats.org/officeDocument/2006/relationships/hyperlink" Target="mailto:f.batres@radiotgw.gob.gt" TargetMode="External"/><Relationship Id="rId14" Type="http://schemas.openxmlformats.org/officeDocument/2006/relationships/hyperlink" Target="mailto:luis.vallejo@radiotgw.gob.gt" TargetMode="External"/><Relationship Id="rId22" Type="http://schemas.openxmlformats.org/officeDocument/2006/relationships/hyperlink" Target="mailto:ricardo.pzumun@radiotgw.gob.gt" TargetMode="External"/><Relationship Id="rId27" Type="http://schemas.openxmlformats.org/officeDocument/2006/relationships/hyperlink" Target="mailto:edgar.sanchez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3"/>
  <sheetViews>
    <sheetView tabSelected="1" zoomScale="85" zoomScaleNormal="85" zoomScaleSheetLayoutView="100" workbookViewId="0">
      <pane ySplit="10" topLeftCell="A202" activePane="bottomLeft" state="frozen"/>
      <selection pane="bottomLeft" activeCell="G196" sqref="G196"/>
    </sheetView>
  </sheetViews>
  <sheetFormatPr baseColWidth="10" defaultRowHeight="15" x14ac:dyDescent="0.25"/>
  <cols>
    <col min="1" max="1" width="3.85546875" style="23" customWidth="1"/>
    <col min="2" max="2" width="16.7109375" customWidth="1"/>
    <col min="3" max="3" width="21.28515625" customWidth="1"/>
    <col min="4" max="4" width="15.28515625" customWidth="1"/>
    <col min="5" max="5" width="9.42578125" customWidth="1"/>
    <col min="6" max="6" width="35" style="118" customWidth="1"/>
    <col min="7" max="7" width="10.85546875" customWidth="1"/>
    <col min="8" max="8" width="7.140625" customWidth="1"/>
    <col min="9" max="9" width="9.28515625" bestFit="1" customWidth="1"/>
    <col min="10" max="10" width="8.85546875" customWidth="1"/>
    <col min="11" max="11" width="6.85546875" customWidth="1"/>
    <col min="12" max="12" width="9.42578125" customWidth="1"/>
    <col min="13" max="13" width="12.42578125" customWidth="1"/>
    <col min="14" max="14" width="9" bestFit="1" customWidth="1"/>
    <col min="15" max="15" width="9" customWidth="1"/>
    <col min="16" max="16" width="10.28515625" customWidth="1"/>
    <col min="17" max="17" width="8.42578125" customWidth="1"/>
    <col min="18" max="18" width="12.28515625" customWidth="1"/>
    <col min="19" max="19" width="10.7109375" customWidth="1"/>
    <col min="20" max="20" width="11.7109375" customWidth="1"/>
    <col min="21" max="21" width="9.140625" customWidth="1"/>
    <col min="22" max="22" width="10.5703125" customWidth="1"/>
    <col min="23" max="23" width="11.42578125" style="13"/>
    <col min="24" max="24" width="12" style="13" bestFit="1" customWidth="1"/>
    <col min="25" max="32" width="11.42578125" style="13"/>
  </cols>
  <sheetData>
    <row r="1" spans="1:32" ht="24" customHeight="1" x14ac:dyDescent="0.25">
      <c r="A1" s="30" t="s">
        <v>338</v>
      </c>
      <c r="B1" s="12"/>
      <c r="C1" s="12"/>
      <c r="D1" s="12"/>
      <c r="E1" s="12"/>
      <c r="F1" s="105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32" ht="15.75" x14ac:dyDescent="0.25">
      <c r="A2" s="29" t="s">
        <v>0</v>
      </c>
      <c r="B2" s="16"/>
      <c r="C2" s="16"/>
      <c r="D2" s="17"/>
      <c r="E2" s="17"/>
      <c r="F2" s="106"/>
      <c r="G2" s="17"/>
      <c r="H2" s="17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32" ht="15.75" customHeight="1" x14ac:dyDescent="0.25">
      <c r="A3" s="20" t="s">
        <v>1</v>
      </c>
      <c r="B3" s="16"/>
      <c r="C3" s="17"/>
      <c r="D3" s="17"/>
      <c r="E3" s="17"/>
      <c r="F3" s="106"/>
      <c r="G3" s="17"/>
      <c r="H3" s="18"/>
      <c r="I3" s="18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32" ht="15.75" x14ac:dyDescent="0.25">
      <c r="A4" s="20" t="s">
        <v>2</v>
      </c>
      <c r="B4" s="16"/>
      <c r="C4" s="16"/>
      <c r="D4" s="17"/>
      <c r="E4" s="17"/>
      <c r="F4" s="106"/>
      <c r="G4" s="17"/>
      <c r="H4" s="17"/>
      <c r="I4" s="17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32" ht="11.25" customHeight="1" x14ac:dyDescent="0.25">
      <c r="A5" s="20" t="s">
        <v>333</v>
      </c>
      <c r="B5" s="19"/>
      <c r="C5" s="19"/>
      <c r="D5" s="19"/>
      <c r="E5" s="19"/>
      <c r="F5" s="106"/>
      <c r="G5" s="19"/>
      <c r="H5" s="17"/>
      <c r="I5" s="17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32" ht="15.75" customHeight="1" x14ac:dyDescent="0.25">
      <c r="A6" s="20" t="s">
        <v>3</v>
      </c>
      <c r="B6" s="19"/>
      <c r="C6" s="19"/>
      <c r="D6" s="19"/>
      <c r="E6" s="19"/>
      <c r="F6" s="106"/>
      <c r="G6" s="19"/>
      <c r="H6" s="17"/>
      <c r="I6" s="1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2" ht="26.25" x14ac:dyDescent="0.4">
      <c r="A7" s="27" t="s">
        <v>339</v>
      </c>
      <c r="B7" s="16"/>
      <c r="C7" s="16"/>
      <c r="D7" s="16"/>
      <c r="E7" s="16"/>
      <c r="F7" s="107"/>
      <c r="G7" s="16"/>
      <c r="H7" s="17"/>
      <c r="I7" s="1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32" ht="21.75" customHeight="1" x14ac:dyDescent="0.25">
      <c r="A8" s="126" t="s">
        <v>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1:32" ht="21" customHeight="1" x14ac:dyDescent="0.3">
      <c r="A9" s="127" t="s">
        <v>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</row>
    <row r="10" spans="1:32" ht="45.75" customHeight="1" x14ac:dyDescent="0.25">
      <c r="A10" s="31" t="s">
        <v>6</v>
      </c>
      <c r="B10" s="31" t="s">
        <v>7</v>
      </c>
      <c r="C10" s="31" t="s">
        <v>8</v>
      </c>
      <c r="D10" s="31" t="s">
        <v>9</v>
      </c>
      <c r="E10" s="31" t="s">
        <v>10</v>
      </c>
      <c r="F10" s="108" t="s">
        <v>11</v>
      </c>
      <c r="G10" s="32" t="s">
        <v>12</v>
      </c>
      <c r="H10" s="32" t="s">
        <v>13</v>
      </c>
      <c r="I10" s="32" t="s">
        <v>14</v>
      </c>
      <c r="J10" s="32" t="s">
        <v>15</v>
      </c>
      <c r="K10" s="32" t="s">
        <v>16</v>
      </c>
      <c r="L10" s="32" t="s">
        <v>17</v>
      </c>
      <c r="M10" s="32" t="s">
        <v>18</v>
      </c>
      <c r="N10" s="32" t="s">
        <v>19</v>
      </c>
      <c r="O10" s="32" t="s">
        <v>20</v>
      </c>
      <c r="P10" s="32" t="s">
        <v>21</v>
      </c>
      <c r="Q10" s="32" t="s">
        <v>22</v>
      </c>
      <c r="R10" s="32" t="s">
        <v>23</v>
      </c>
      <c r="S10" s="32" t="s">
        <v>24</v>
      </c>
      <c r="T10" s="32" t="s">
        <v>25</v>
      </c>
      <c r="U10" s="32" t="s">
        <v>26</v>
      </c>
      <c r="V10" s="32" t="s">
        <v>27</v>
      </c>
    </row>
    <row r="11" spans="1:32" s="4" customFormat="1" ht="28.5" customHeight="1" x14ac:dyDescent="0.25">
      <c r="A11" s="128" t="s">
        <v>225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36.75" customHeight="1" x14ac:dyDescent="0.25">
      <c r="A12" s="21">
        <v>1</v>
      </c>
      <c r="B12" s="41" t="s">
        <v>28</v>
      </c>
      <c r="C12" s="41" t="s">
        <v>29</v>
      </c>
      <c r="D12" s="42" t="s">
        <v>30</v>
      </c>
      <c r="E12" s="43" t="s">
        <v>31</v>
      </c>
      <c r="F12" s="103" t="s">
        <v>32</v>
      </c>
      <c r="G12" s="48">
        <v>2315</v>
      </c>
      <c r="H12" s="49" t="s">
        <v>42</v>
      </c>
      <c r="I12" s="48">
        <v>0</v>
      </c>
      <c r="J12" s="48">
        <v>0</v>
      </c>
      <c r="K12" s="48">
        <v>0</v>
      </c>
      <c r="L12" s="48">
        <v>700</v>
      </c>
      <c r="M12" s="48">
        <v>0</v>
      </c>
      <c r="N12" s="48">
        <v>250</v>
      </c>
      <c r="O12" s="48">
        <v>0</v>
      </c>
      <c r="P12" s="48">
        <v>0</v>
      </c>
      <c r="Q12" s="48">
        <v>75</v>
      </c>
      <c r="R12" s="48">
        <v>0</v>
      </c>
      <c r="S12" s="50">
        <v>0</v>
      </c>
      <c r="T12" s="50">
        <v>0</v>
      </c>
      <c r="U12" s="50">
        <v>0</v>
      </c>
      <c r="V12" s="50">
        <v>0</v>
      </c>
    </row>
    <row r="13" spans="1:32" ht="36.75" customHeight="1" x14ac:dyDescent="0.25">
      <c r="A13" s="22">
        <v>2</v>
      </c>
      <c r="B13" s="33" t="s">
        <v>33</v>
      </c>
      <c r="C13" s="34" t="s">
        <v>34</v>
      </c>
      <c r="D13" s="36" t="s">
        <v>35</v>
      </c>
      <c r="E13" s="35" t="s">
        <v>31</v>
      </c>
      <c r="F13" s="109" t="s">
        <v>36</v>
      </c>
      <c r="G13" s="51">
        <v>2441</v>
      </c>
      <c r="H13" s="52" t="s">
        <v>42</v>
      </c>
      <c r="I13" s="51">
        <v>0</v>
      </c>
      <c r="J13" s="51">
        <v>0</v>
      </c>
      <c r="K13" s="51">
        <v>0</v>
      </c>
      <c r="L13" s="51">
        <v>700</v>
      </c>
      <c r="M13" s="51">
        <v>0</v>
      </c>
      <c r="N13" s="51">
        <v>250</v>
      </c>
      <c r="O13" s="51">
        <v>0</v>
      </c>
      <c r="P13" s="51">
        <v>0</v>
      </c>
      <c r="Q13" s="51">
        <v>75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</row>
    <row r="14" spans="1:32" ht="36.75" customHeight="1" x14ac:dyDescent="0.25">
      <c r="A14" s="21">
        <v>3</v>
      </c>
      <c r="B14" s="41" t="s">
        <v>37</v>
      </c>
      <c r="C14" s="41" t="s">
        <v>38</v>
      </c>
      <c r="D14" s="42" t="s">
        <v>39</v>
      </c>
      <c r="E14" s="43" t="s">
        <v>31</v>
      </c>
      <c r="F14" s="103" t="s">
        <v>36</v>
      </c>
      <c r="G14" s="48">
        <v>2120</v>
      </c>
      <c r="H14" s="49" t="s">
        <v>42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250</v>
      </c>
      <c r="O14" s="48">
        <v>0</v>
      </c>
      <c r="P14" s="48">
        <v>0</v>
      </c>
      <c r="Q14" s="48">
        <v>50</v>
      </c>
      <c r="R14" s="48">
        <v>755</v>
      </c>
      <c r="S14" s="50">
        <v>0</v>
      </c>
      <c r="T14" s="50">
        <v>0</v>
      </c>
      <c r="U14" s="50">
        <v>0</v>
      </c>
      <c r="V14" s="50">
        <v>0</v>
      </c>
    </row>
    <row r="15" spans="1:32" ht="36.75" customHeight="1" x14ac:dyDescent="0.25">
      <c r="A15" s="22">
        <v>4</v>
      </c>
      <c r="B15" s="33" t="s">
        <v>40</v>
      </c>
      <c r="C15" s="34" t="s">
        <v>41</v>
      </c>
      <c r="D15" s="36" t="s">
        <v>42</v>
      </c>
      <c r="E15" s="35" t="s">
        <v>31</v>
      </c>
      <c r="F15" s="109" t="s">
        <v>36</v>
      </c>
      <c r="G15" s="51">
        <v>876</v>
      </c>
      <c r="H15" s="52" t="s">
        <v>42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187.5</v>
      </c>
      <c r="O15" s="51">
        <v>0</v>
      </c>
      <c r="P15" s="51">
        <v>0</v>
      </c>
      <c r="Q15" s="51">
        <v>37.5</v>
      </c>
      <c r="R15" s="51">
        <v>1224</v>
      </c>
      <c r="S15" s="51">
        <v>0</v>
      </c>
      <c r="T15" s="51">
        <v>0</v>
      </c>
      <c r="U15" s="51">
        <v>0</v>
      </c>
      <c r="V15" s="51">
        <v>0</v>
      </c>
    </row>
    <row r="16" spans="1:32" ht="36.75" customHeight="1" x14ac:dyDescent="0.25">
      <c r="A16" s="21">
        <v>5</v>
      </c>
      <c r="B16" s="41" t="s">
        <v>43</v>
      </c>
      <c r="C16" s="41" t="s">
        <v>44</v>
      </c>
      <c r="D16" s="42" t="s">
        <v>42</v>
      </c>
      <c r="E16" s="43" t="s">
        <v>31</v>
      </c>
      <c r="F16" s="103" t="s">
        <v>36</v>
      </c>
      <c r="G16" s="48">
        <v>1035.72</v>
      </c>
      <c r="H16" s="49" t="s">
        <v>42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187.5</v>
      </c>
      <c r="O16" s="48">
        <v>0</v>
      </c>
      <c r="P16" s="48">
        <v>0</v>
      </c>
      <c r="Q16" s="48">
        <v>37.5</v>
      </c>
      <c r="R16" s="48">
        <v>1102</v>
      </c>
      <c r="S16" s="50">
        <v>0</v>
      </c>
      <c r="T16" s="50">
        <v>0</v>
      </c>
      <c r="U16" s="50">
        <v>0</v>
      </c>
      <c r="V16" s="50">
        <v>0</v>
      </c>
    </row>
    <row r="17" spans="1:22" ht="36.75" customHeight="1" x14ac:dyDescent="0.25">
      <c r="A17" s="22">
        <v>6</v>
      </c>
      <c r="B17" s="33" t="s">
        <v>45</v>
      </c>
      <c r="C17" s="34" t="s">
        <v>46</v>
      </c>
      <c r="D17" s="36" t="s">
        <v>42</v>
      </c>
      <c r="E17" s="35" t="s">
        <v>31</v>
      </c>
      <c r="F17" s="109" t="s">
        <v>36</v>
      </c>
      <c r="G17" s="51">
        <v>1074</v>
      </c>
      <c r="H17" s="52" t="s">
        <v>42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275</v>
      </c>
      <c r="P17" s="51">
        <v>250</v>
      </c>
      <c r="Q17" s="51">
        <v>75</v>
      </c>
      <c r="R17" s="51">
        <v>1426</v>
      </c>
      <c r="S17" s="51">
        <v>0</v>
      </c>
      <c r="T17" s="51">
        <v>0</v>
      </c>
      <c r="U17" s="51">
        <v>0</v>
      </c>
      <c r="V17" s="51">
        <v>0</v>
      </c>
    </row>
    <row r="18" spans="1:22" ht="36.75" customHeight="1" x14ac:dyDescent="0.25">
      <c r="A18" s="21">
        <v>7</v>
      </c>
      <c r="B18" s="41" t="s">
        <v>47</v>
      </c>
      <c r="C18" s="41" t="s">
        <v>46</v>
      </c>
      <c r="D18" s="42" t="s">
        <v>42</v>
      </c>
      <c r="E18" s="43" t="s">
        <v>31</v>
      </c>
      <c r="F18" s="103" t="s">
        <v>36</v>
      </c>
      <c r="G18" s="48" t="s">
        <v>48</v>
      </c>
      <c r="H18" s="49" t="s">
        <v>42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 t="s">
        <v>80</v>
      </c>
      <c r="O18" s="48">
        <v>0</v>
      </c>
      <c r="P18" s="48">
        <v>0</v>
      </c>
      <c r="Q18" s="48" t="s">
        <v>81</v>
      </c>
      <c r="R18" s="48" t="s">
        <v>81</v>
      </c>
      <c r="S18" s="50" t="s">
        <v>82</v>
      </c>
      <c r="T18" s="50">
        <v>0</v>
      </c>
      <c r="U18" s="50">
        <v>0</v>
      </c>
      <c r="V18" s="50">
        <v>0</v>
      </c>
    </row>
    <row r="19" spans="1:22" ht="36.75" customHeight="1" x14ac:dyDescent="0.25">
      <c r="A19" s="22">
        <v>8</v>
      </c>
      <c r="B19" s="33" t="s">
        <v>49</v>
      </c>
      <c r="C19" s="34" t="s">
        <v>41</v>
      </c>
      <c r="D19" s="36" t="s">
        <v>42</v>
      </c>
      <c r="E19" s="35" t="s">
        <v>31</v>
      </c>
      <c r="F19" s="109" t="s">
        <v>36</v>
      </c>
      <c r="G19" s="51">
        <v>876</v>
      </c>
      <c r="H19" s="52" t="s">
        <v>42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187.5</v>
      </c>
      <c r="O19" s="51">
        <v>267.77999999999997</v>
      </c>
      <c r="P19" s="51">
        <v>0</v>
      </c>
      <c r="Q19" s="51">
        <v>56.25</v>
      </c>
      <c r="R19" s="51">
        <v>957</v>
      </c>
      <c r="S19" s="51">
        <v>0</v>
      </c>
      <c r="T19" s="51">
        <v>0</v>
      </c>
      <c r="U19" s="51">
        <v>0</v>
      </c>
      <c r="V19" s="51">
        <v>0</v>
      </c>
    </row>
    <row r="20" spans="1:22" ht="36.75" customHeight="1" x14ac:dyDescent="0.25">
      <c r="A20" s="21">
        <v>9</v>
      </c>
      <c r="B20" s="41" t="s">
        <v>50</v>
      </c>
      <c r="C20" s="41" t="s">
        <v>51</v>
      </c>
      <c r="D20" s="42" t="s">
        <v>52</v>
      </c>
      <c r="E20" s="43" t="s">
        <v>31</v>
      </c>
      <c r="F20" s="103" t="s">
        <v>36</v>
      </c>
      <c r="G20" s="48">
        <v>1302</v>
      </c>
      <c r="H20" s="49" t="s">
        <v>42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250</v>
      </c>
      <c r="O20" s="48">
        <v>275</v>
      </c>
      <c r="P20" s="48">
        <v>0</v>
      </c>
      <c r="Q20" s="48">
        <v>75</v>
      </c>
      <c r="R20" s="48">
        <v>1273</v>
      </c>
      <c r="S20" s="50">
        <v>0</v>
      </c>
      <c r="T20" s="50">
        <v>0</v>
      </c>
      <c r="U20" s="50">
        <v>0</v>
      </c>
      <c r="V20" s="50">
        <v>0</v>
      </c>
    </row>
    <row r="21" spans="1:22" ht="36.75" customHeight="1" x14ac:dyDescent="0.25">
      <c r="A21" s="22">
        <v>10</v>
      </c>
      <c r="B21" s="33" t="s">
        <v>53</v>
      </c>
      <c r="C21" s="34" t="s">
        <v>54</v>
      </c>
      <c r="D21" s="36" t="s">
        <v>55</v>
      </c>
      <c r="E21" s="35" t="s">
        <v>56</v>
      </c>
      <c r="F21" s="109" t="s">
        <v>239</v>
      </c>
      <c r="G21" s="51">
        <v>813.75</v>
      </c>
      <c r="H21" s="52" t="s">
        <v>42</v>
      </c>
      <c r="I21" s="51">
        <v>0</v>
      </c>
      <c r="J21" s="51">
        <v>0</v>
      </c>
      <c r="K21" s="51">
        <v>0</v>
      </c>
      <c r="L21" s="51">
        <v>400</v>
      </c>
      <c r="M21" s="51">
        <v>0</v>
      </c>
      <c r="N21" s="51">
        <v>156.25</v>
      </c>
      <c r="O21" s="51">
        <v>0</v>
      </c>
      <c r="P21" s="51">
        <v>0</v>
      </c>
      <c r="Q21" s="51">
        <v>46.88</v>
      </c>
      <c r="R21" s="51">
        <v>568</v>
      </c>
      <c r="S21" s="51">
        <v>0</v>
      </c>
      <c r="T21" s="51">
        <v>0</v>
      </c>
      <c r="U21" s="51">
        <v>0</v>
      </c>
      <c r="V21" s="51">
        <v>0</v>
      </c>
    </row>
    <row r="22" spans="1:22" ht="36.75" customHeight="1" x14ac:dyDescent="0.25">
      <c r="A22" s="21">
        <v>11</v>
      </c>
      <c r="B22" s="41" t="s">
        <v>57</v>
      </c>
      <c r="C22" s="41" t="s">
        <v>54</v>
      </c>
      <c r="D22" s="42" t="s">
        <v>42</v>
      </c>
      <c r="E22" s="43" t="s">
        <v>58</v>
      </c>
      <c r="F22" s="103" t="s">
        <v>237</v>
      </c>
      <c r="G22" s="48">
        <v>813.75</v>
      </c>
      <c r="H22" s="49" t="s">
        <v>42</v>
      </c>
      <c r="I22" s="48">
        <v>0</v>
      </c>
      <c r="J22" s="48">
        <v>0</v>
      </c>
      <c r="K22" s="48">
        <v>0</v>
      </c>
      <c r="L22" s="48">
        <v>400</v>
      </c>
      <c r="M22" s="48">
        <v>0</v>
      </c>
      <c r="N22" s="48">
        <v>156.25</v>
      </c>
      <c r="O22" s="48">
        <v>0</v>
      </c>
      <c r="P22" s="48">
        <v>0</v>
      </c>
      <c r="Q22" s="48">
        <v>46.88</v>
      </c>
      <c r="R22" s="48">
        <v>568</v>
      </c>
      <c r="S22" s="50">
        <v>0</v>
      </c>
      <c r="T22" s="50">
        <v>0</v>
      </c>
      <c r="U22" s="50">
        <v>0</v>
      </c>
      <c r="V22" s="50">
        <v>0</v>
      </c>
    </row>
    <row r="23" spans="1:22" ht="36.75" customHeight="1" x14ac:dyDescent="0.25">
      <c r="A23" s="22">
        <v>12</v>
      </c>
      <c r="B23" s="33" t="s">
        <v>59</v>
      </c>
      <c r="C23" s="34" t="s">
        <v>60</v>
      </c>
      <c r="D23" s="36" t="s">
        <v>42</v>
      </c>
      <c r="E23" s="35" t="s">
        <v>58</v>
      </c>
      <c r="F23" s="109" t="s">
        <v>237</v>
      </c>
      <c r="G23" s="51">
        <v>584</v>
      </c>
      <c r="H23" s="52" t="s">
        <v>42</v>
      </c>
      <c r="I23" s="51">
        <v>0</v>
      </c>
      <c r="J23" s="51">
        <v>0</v>
      </c>
      <c r="K23" s="51">
        <v>0</v>
      </c>
      <c r="L23" s="51">
        <v>400</v>
      </c>
      <c r="M23" s="51">
        <v>0</v>
      </c>
      <c r="N23" s="51">
        <v>125</v>
      </c>
      <c r="O23" s="51">
        <v>0</v>
      </c>
      <c r="P23" s="51">
        <v>0</v>
      </c>
      <c r="Q23" s="51">
        <v>37.5</v>
      </c>
      <c r="R23" s="51">
        <v>416</v>
      </c>
      <c r="S23" s="51">
        <v>0</v>
      </c>
      <c r="T23" s="51">
        <v>0</v>
      </c>
      <c r="U23" s="51">
        <v>0</v>
      </c>
      <c r="V23" s="51">
        <v>0</v>
      </c>
    </row>
    <row r="24" spans="1:22" ht="36.75" customHeight="1" x14ac:dyDescent="0.25">
      <c r="A24" s="21">
        <v>13</v>
      </c>
      <c r="B24" s="41" t="s">
        <v>61</v>
      </c>
      <c r="C24" s="41" t="s">
        <v>62</v>
      </c>
      <c r="D24" s="42" t="s">
        <v>42</v>
      </c>
      <c r="E24" s="43" t="s">
        <v>58</v>
      </c>
      <c r="F24" s="103" t="s">
        <v>237</v>
      </c>
      <c r="G24" s="48">
        <v>584</v>
      </c>
      <c r="H24" s="49" t="s">
        <v>42</v>
      </c>
      <c r="I24" s="48">
        <v>0</v>
      </c>
      <c r="J24" s="48">
        <v>0</v>
      </c>
      <c r="K24" s="48">
        <v>0</v>
      </c>
      <c r="L24" s="48">
        <v>400</v>
      </c>
      <c r="M24" s="48">
        <v>0</v>
      </c>
      <c r="N24" s="48">
        <v>125</v>
      </c>
      <c r="O24" s="48">
        <v>0</v>
      </c>
      <c r="P24" s="48">
        <v>0</v>
      </c>
      <c r="Q24" s="48">
        <v>37.5</v>
      </c>
      <c r="R24" s="48">
        <v>416</v>
      </c>
      <c r="S24" s="50">
        <v>0</v>
      </c>
      <c r="T24" s="50">
        <v>0</v>
      </c>
      <c r="U24" s="50">
        <v>0</v>
      </c>
      <c r="V24" s="50">
        <v>0</v>
      </c>
    </row>
    <row r="25" spans="1:22" ht="31.5" customHeight="1" x14ac:dyDescent="0.25">
      <c r="A25" s="22">
        <v>14</v>
      </c>
      <c r="B25" s="33" t="s">
        <v>63</v>
      </c>
      <c r="C25" s="34" t="s">
        <v>64</v>
      </c>
      <c r="D25" s="36" t="s">
        <v>42</v>
      </c>
      <c r="E25" s="35" t="s">
        <v>58</v>
      </c>
      <c r="F25" s="109" t="s">
        <v>237</v>
      </c>
      <c r="G25" s="51">
        <v>813.75</v>
      </c>
      <c r="H25" s="52" t="s">
        <v>42</v>
      </c>
      <c r="I25" s="51">
        <v>0</v>
      </c>
      <c r="J25" s="51">
        <v>0</v>
      </c>
      <c r="K25" s="51">
        <v>0</v>
      </c>
      <c r="L25" s="51">
        <v>400</v>
      </c>
      <c r="M25" s="51">
        <v>0</v>
      </c>
      <c r="N25" s="51">
        <v>156.25</v>
      </c>
      <c r="O25" s="51">
        <v>0</v>
      </c>
      <c r="P25" s="51">
        <v>0</v>
      </c>
      <c r="Q25" s="51">
        <v>46.88</v>
      </c>
      <c r="R25" s="51">
        <v>568</v>
      </c>
      <c r="S25" s="51">
        <v>0</v>
      </c>
      <c r="T25" s="51">
        <v>0</v>
      </c>
      <c r="U25" s="51">
        <v>0</v>
      </c>
      <c r="V25" s="51">
        <v>0</v>
      </c>
    </row>
    <row r="26" spans="1:22" ht="31.5" customHeight="1" x14ac:dyDescent="0.25">
      <c r="A26" s="21">
        <v>15</v>
      </c>
      <c r="B26" s="41" t="s">
        <v>65</v>
      </c>
      <c r="C26" s="41" t="s">
        <v>60</v>
      </c>
      <c r="D26" s="42" t="s">
        <v>42</v>
      </c>
      <c r="E26" s="43" t="s">
        <v>58</v>
      </c>
      <c r="F26" s="103" t="s">
        <v>237</v>
      </c>
      <c r="G26" s="48">
        <v>584</v>
      </c>
      <c r="H26" s="49" t="s">
        <v>42</v>
      </c>
      <c r="I26" s="48">
        <v>0</v>
      </c>
      <c r="J26" s="48">
        <v>0</v>
      </c>
      <c r="K26" s="48">
        <v>0</v>
      </c>
      <c r="L26" s="48">
        <v>400</v>
      </c>
      <c r="M26" s="48">
        <v>0</v>
      </c>
      <c r="N26" s="48">
        <v>125</v>
      </c>
      <c r="O26" s="48">
        <v>0</v>
      </c>
      <c r="P26" s="48">
        <v>0</v>
      </c>
      <c r="Q26" s="48">
        <v>17.5</v>
      </c>
      <c r="R26" s="48">
        <v>416</v>
      </c>
      <c r="S26" s="50">
        <v>0</v>
      </c>
      <c r="T26" s="50">
        <v>0</v>
      </c>
      <c r="U26" s="50">
        <v>0</v>
      </c>
      <c r="V26" s="50">
        <v>0</v>
      </c>
    </row>
    <row r="27" spans="1:22" ht="36" customHeight="1" x14ac:dyDescent="0.25">
      <c r="A27" s="22">
        <v>16</v>
      </c>
      <c r="B27" s="33" t="s">
        <v>66</v>
      </c>
      <c r="C27" s="34" t="s">
        <v>67</v>
      </c>
      <c r="D27" s="36" t="s">
        <v>42</v>
      </c>
      <c r="E27" s="35" t="s">
        <v>68</v>
      </c>
      <c r="F27" s="109" t="s">
        <v>242</v>
      </c>
      <c r="G27" s="51">
        <v>730</v>
      </c>
      <c r="H27" s="52" t="s">
        <v>42</v>
      </c>
      <c r="I27" s="51">
        <v>0</v>
      </c>
      <c r="J27" s="51">
        <v>0</v>
      </c>
      <c r="K27" s="51">
        <v>0</v>
      </c>
      <c r="L27" s="51">
        <v>400</v>
      </c>
      <c r="M27" s="51">
        <v>0</v>
      </c>
      <c r="N27" s="51">
        <v>156.25</v>
      </c>
      <c r="O27" s="51">
        <v>0</v>
      </c>
      <c r="P27" s="51">
        <v>0</v>
      </c>
      <c r="Q27" s="51">
        <v>46.88</v>
      </c>
      <c r="R27" s="51">
        <v>620</v>
      </c>
      <c r="S27" s="51">
        <v>0</v>
      </c>
      <c r="T27" s="51">
        <v>0</v>
      </c>
      <c r="U27" s="51">
        <v>0</v>
      </c>
      <c r="V27" s="51">
        <v>0</v>
      </c>
    </row>
    <row r="28" spans="1:22" ht="36" customHeight="1" x14ac:dyDescent="0.25">
      <c r="A28" s="21">
        <v>17</v>
      </c>
      <c r="B28" s="41" t="s">
        <v>69</v>
      </c>
      <c r="C28" s="41" t="s">
        <v>70</v>
      </c>
      <c r="D28" s="42" t="s">
        <v>71</v>
      </c>
      <c r="E28" s="43" t="s">
        <v>68</v>
      </c>
      <c r="F28" s="103" t="s">
        <v>242</v>
      </c>
      <c r="G28" s="48">
        <v>1381</v>
      </c>
      <c r="H28" s="49" t="s">
        <v>42</v>
      </c>
      <c r="I28" s="48">
        <v>0</v>
      </c>
      <c r="J28" s="48">
        <v>0</v>
      </c>
      <c r="K28" s="48">
        <v>0</v>
      </c>
      <c r="L28" s="48">
        <v>400</v>
      </c>
      <c r="M28" s="48">
        <v>0</v>
      </c>
      <c r="N28" s="48">
        <v>250</v>
      </c>
      <c r="O28" s="48">
        <v>0</v>
      </c>
      <c r="P28" s="48">
        <v>0</v>
      </c>
      <c r="Q28" s="48">
        <v>50</v>
      </c>
      <c r="R28" s="48">
        <v>1069</v>
      </c>
      <c r="S28" s="50">
        <v>0</v>
      </c>
      <c r="T28" s="50">
        <v>0</v>
      </c>
      <c r="U28" s="50">
        <v>0</v>
      </c>
      <c r="V28" s="50">
        <v>0</v>
      </c>
    </row>
    <row r="29" spans="1:22" ht="31.5" customHeight="1" x14ac:dyDescent="0.25">
      <c r="A29" s="22">
        <v>18</v>
      </c>
      <c r="B29" s="33" t="s">
        <v>72</v>
      </c>
      <c r="C29" s="34" t="s">
        <v>62</v>
      </c>
      <c r="D29" s="36" t="s">
        <v>42</v>
      </c>
      <c r="E29" s="35" t="s">
        <v>73</v>
      </c>
      <c r="F29" s="109" t="s">
        <v>238</v>
      </c>
      <c r="G29" s="51">
        <v>584</v>
      </c>
      <c r="H29" s="52" t="s">
        <v>42</v>
      </c>
      <c r="I29" s="51">
        <v>0</v>
      </c>
      <c r="J29" s="51">
        <v>0</v>
      </c>
      <c r="K29" s="51">
        <v>0</v>
      </c>
      <c r="L29" s="51">
        <v>400</v>
      </c>
      <c r="M29" s="51">
        <v>0</v>
      </c>
      <c r="N29" s="51">
        <v>125</v>
      </c>
      <c r="O29" s="51">
        <v>0</v>
      </c>
      <c r="P29" s="51">
        <v>0</v>
      </c>
      <c r="Q29" s="51">
        <v>37.5</v>
      </c>
      <c r="R29" s="51">
        <v>416</v>
      </c>
      <c r="S29" s="51">
        <v>0</v>
      </c>
      <c r="T29" s="51">
        <v>0</v>
      </c>
      <c r="U29" s="51">
        <v>0</v>
      </c>
      <c r="V29" s="51">
        <v>0</v>
      </c>
    </row>
    <row r="30" spans="1:22" ht="31.5" customHeight="1" x14ac:dyDescent="0.25">
      <c r="A30" s="21">
        <v>19</v>
      </c>
      <c r="B30" s="41" t="s">
        <v>74</v>
      </c>
      <c r="C30" s="41" t="s">
        <v>75</v>
      </c>
      <c r="D30" s="42" t="s">
        <v>42</v>
      </c>
      <c r="E30" s="43" t="s">
        <v>73</v>
      </c>
      <c r="F30" s="103" t="s">
        <v>238</v>
      </c>
      <c r="G30" s="48">
        <v>1192</v>
      </c>
      <c r="H30" s="49" t="s">
        <v>42</v>
      </c>
      <c r="I30" s="48">
        <v>0</v>
      </c>
      <c r="J30" s="48">
        <v>0</v>
      </c>
      <c r="K30" s="48">
        <v>0</v>
      </c>
      <c r="L30" s="48">
        <v>400</v>
      </c>
      <c r="M30" s="48">
        <v>0</v>
      </c>
      <c r="N30" s="48">
        <v>250</v>
      </c>
      <c r="O30" s="48">
        <v>0</v>
      </c>
      <c r="P30" s="48">
        <v>0</v>
      </c>
      <c r="Q30" s="48">
        <v>75</v>
      </c>
      <c r="R30" s="48">
        <v>1233</v>
      </c>
      <c r="S30" s="50">
        <v>0</v>
      </c>
      <c r="T30" s="50">
        <v>0</v>
      </c>
      <c r="U30" s="50">
        <v>0</v>
      </c>
      <c r="V30" s="50">
        <v>0</v>
      </c>
    </row>
    <row r="31" spans="1:22" ht="31.5" customHeight="1" x14ac:dyDescent="0.25">
      <c r="A31" s="22">
        <v>20</v>
      </c>
      <c r="B31" s="33" t="s">
        <v>76</v>
      </c>
      <c r="C31" s="34" t="s">
        <v>77</v>
      </c>
      <c r="D31" s="36" t="s">
        <v>78</v>
      </c>
      <c r="E31" s="35" t="s">
        <v>73</v>
      </c>
      <c r="F31" s="109" t="s">
        <v>238</v>
      </c>
      <c r="G31" s="51">
        <v>1381</v>
      </c>
      <c r="H31" s="52" t="s">
        <v>42</v>
      </c>
      <c r="I31" s="51">
        <v>0</v>
      </c>
      <c r="J31" s="51">
        <v>0</v>
      </c>
      <c r="K31" s="51">
        <v>0</v>
      </c>
      <c r="L31" s="51">
        <v>400</v>
      </c>
      <c r="M31" s="51">
        <v>0</v>
      </c>
      <c r="N31" s="51">
        <v>250</v>
      </c>
      <c r="O31" s="51">
        <v>0</v>
      </c>
      <c r="P31" s="51"/>
      <c r="Q31" s="51">
        <v>75</v>
      </c>
      <c r="R31" s="51">
        <v>1069</v>
      </c>
      <c r="S31" s="51">
        <v>0</v>
      </c>
      <c r="T31" s="51"/>
      <c r="U31" s="51">
        <v>0</v>
      </c>
      <c r="V31" s="51">
        <v>0</v>
      </c>
    </row>
    <row r="32" spans="1:22" ht="32.25" hidden="1" customHeight="1" x14ac:dyDescent="0.25">
      <c r="A32" s="21">
        <v>21</v>
      </c>
      <c r="B32" s="41" t="s">
        <v>79</v>
      </c>
      <c r="C32" s="41" t="s">
        <v>60</v>
      </c>
      <c r="D32" s="42" t="s">
        <v>42</v>
      </c>
      <c r="E32" s="43" t="s">
        <v>73</v>
      </c>
      <c r="F32" s="103" t="s">
        <v>238</v>
      </c>
      <c r="G32" s="48">
        <v>584</v>
      </c>
      <c r="H32" s="49" t="s">
        <v>42</v>
      </c>
      <c r="I32" s="48">
        <v>0</v>
      </c>
      <c r="J32" s="48">
        <v>0</v>
      </c>
      <c r="K32" s="48">
        <v>0</v>
      </c>
      <c r="L32" s="48">
        <v>400</v>
      </c>
      <c r="M32" s="48">
        <v>0</v>
      </c>
      <c r="N32" s="48">
        <v>125</v>
      </c>
      <c r="O32" s="48">
        <v>0</v>
      </c>
      <c r="P32" s="48">
        <v>0</v>
      </c>
      <c r="Q32" s="48">
        <v>37.5</v>
      </c>
      <c r="R32" s="48">
        <v>416</v>
      </c>
      <c r="S32" s="50">
        <v>0</v>
      </c>
      <c r="T32" s="50">
        <v>0</v>
      </c>
      <c r="U32" s="50">
        <v>0</v>
      </c>
      <c r="V32" s="50">
        <v>0</v>
      </c>
    </row>
    <row r="33" spans="1:32" s="5" customFormat="1" ht="21" customHeight="1" x14ac:dyDescent="0.25">
      <c r="A33" s="130" t="s">
        <v>226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97" customFormat="1" ht="27" customHeight="1" x14ac:dyDescent="0.2">
      <c r="A34" s="89">
        <v>21</v>
      </c>
      <c r="B34" s="90" t="s">
        <v>83</v>
      </c>
      <c r="C34" s="91" t="s">
        <v>84</v>
      </c>
      <c r="D34" s="92" t="s">
        <v>85</v>
      </c>
      <c r="E34" s="93" t="s">
        <v>31</v>
      </c>
      <c r="F34" s="110" t="s">
        <v>36</v>
      </c>
      <c r="G34" s="94">
        <f>5011</f>
        <v>5011</v>
      </c>
      <c r="H34" s="95" t="s">
        <v>42</v>
      </c>
      <c r="I34" s="94">
        <v>0</v>
      </c>
      <c r="J34" s="94">
        <v>0</v>
      </c>
      <c r="K34" s="94">
        <v>0</v>
      </c>
      <c r="L34" s="94">
        <v>0</v>
      </c>
      <c r="M34" s="94">
        <f>2000</f>
        <v>2000</v>
      </c>
      <c r="N34" s="94">
        <v>0</v>
      </c>
      <c r="O34" s="94">
        <v>0</v>
      </c>
      <c r="P34" s="94">
        <f>250</f>
        <v>250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 s="6" customFormat="1" ht="21" customHeight="1" x14ac:dyDescent="0.25">
      <c r="A35" s="132" t="s">
        <v>227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102" customFormat="1" ht="27" x14ac:dyDescent="0.2">
      <c r="A36" s="98">
        <v>22</v>
      </c>
      <c r="B36" s="37" t="s">
        <v>86</v>
      </c>
      <c r="C36" s="38" t="s">
        <v>87</v>
      </c>
      <c r="D36" s="40" t="s">
        <v>88</v>
      </c>
      <c r="E36" s="39" t="s">
        <v>31</v>
      </c>
      <c r="F36" s="104" t="s">
        <v>36</v>
      </c>
      <c r="G36" s="99">
        <v>18000</v>
      </c>
      <c r="H36" s="100" t="s">
        <v>42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250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</row>
    <row r="37" spans="1:32" s="7" customFormat="1" ht="21" customHeight="1" x14ac:dyDescent="0.25">
      <c r="A37" s="137" t="s">
        <v>228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54" customFormat="1" ht="27" x14ac:dyDescent="0.2">
      <c r="A38" s="55">
        <v>23</v>
      </c>
      <c r="B38" s="44" t="s">
        <v>89</v>
      </c>
      <c r="C38" s="56" t="s">
        <v>90</v>
      </c>
      <c r="D38" s="57" t="s">
        <v>91</v>
      </c>
      <c r="E38" s="58" t="s">
        <v>31</v>
      </c>
      <c r="F38" s="111" t="s">
        <v>92</v>
      </c>
      <c r="G38" s="45">
        <f>78.25*30</f>
        <v>2347.5</v>
      </c>
      <c r="H38" s="46" t="s">
        <v>42</v>
      </c>
      <c r="I38" s="45">
        <v>250</v>
      </c>
      <c r="J38" s="45">
        <v>478</v>
      </c>
      <c r="K38" s="45">
        <v>0</v>
      </c>
      <c r="L38" s="45">
        <v>0</v>
      </c>
      <c r="M38" s="45">
        <v>0</v>
      </c>
      <c r="N38" s="45" t="s">
        <v>187</v>
      </c>
      <c r="O38" s="45">
        <v>0</v>
      </c>
      <c r="P38" s="45">
        <v>0</v>
      </c>
      <c r="Q38" s="45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53"/>
      <c r="X38" s="53"/>
      <c r="Y38" s="53"/>
      <c r="Z38" s="53"/>
      <c r="AA38" s="53"/>
      <c r="AB38" s="53"/>
      <c r="AC38" s="53"/>
      <c r="AD38" s="53"/>
      <c r="AE38" s="53"/>
      <c r="AF38" s="53"/>
    </row>
    <row r="39" spans="1:32" s="54" customFormat="1" ht="27" x14ac:dyDescent="0.2">
      <c r="A39" s="59">
        <v>24</v>
      </c>
      <c r="B39" s="60" t="s">
        <v>93</v>
      </c>
      <c r="C39" s="61" t="s">
        <v>90</v>
      </c>
      <c r="D39" s="62" t="s">
        <v>42</v>
      </c>
      <c r="E39" s="63" t="s">
        <v>31</v>
      </c>
      <c r="F39" s="112" t="s">
        <v>92</v>
      </c>
      <c r="G39" s="64">
        <f>78.25*30</f>
        <v>2347.5</v>
      </c>
      <c r="H39" s="65" t="s">
        <v>42</v>
      </c>
      <c r="I39" s="64">
        <v>250</v>
      </c>
      <c r="J39" s="64">
        <v>478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53"/>
      <c r="X39" s="53"/>
      <c r="Y39" s="53"/>
      <c r="Z39" s="53"/>
      <c r="AA39" s="53"/>
      <c r="AB39" s="53"/>
      <c r="AC39" s="53"/>
      <c r="AD39" s="53"/>
      <c r="AE39" s="53"/>
      <c r="AF39" s="53"/>
    </row>
    <row r="40" spans="1:32" s="54" customFormat="1" ht="27" x14ac:dyDescent="0.2">
      <c r="A40" s="55">
        <v>25</v>
      </c>
      <c r="B40" s="44" t="s">
        <v>94</v>
      </c>
      <c r="C40" s="56" t="s">
        <v>90</v>
      </c>
      <c r="D40" s="57" t="s">
        <v>91</v>
      </c>
      <c r="E40" s="58" t="s">
        <v>31</v>
      </c>
      <c r="F40" s="111" t="s">
        <v>92</v>
      </c>
      <c r="G40" s="45">
        <f>78.25*30</f>
        <v>2347.5</v>
      </c>
      <c r="H40" s="46" t="s">
        <v>42</v>
      </c>
      <c r="I40" s="45">
        <v>250</v>
      </c>
      <c r="J40" s="45">
        <v>478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75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53"/>
      <c r="X40" s="53"/>
      <c r="Y40" s="53"/>
      <c r="Z40" s="53"/>
      <c r="AA40" s="53"/>
      <c r="AB40" s="53"/>
      <c r="AC40" s="53"/>
      <c r="AD40" s="53"/>
      <c r="AE40" s="53"/>
      <c r="AF40" s="53"/>
    </row>
    <row r="41" spans="1:32" s="54" customFormat="1" ht="27" x14ac:dyDescent="0.2">
      <c r="A41" s="59">
        <v>26</v>
      </c>
      <c r="B41" s="60" t="s">
        <v>95</v>
      </c>
      <c r="C41" s="61" t="s">
        <v>90</v>
      </c>
      <c r="D41" s="62" t="s">
        <v>96</v>
      </c>
      <c r="E41" s="63" t="s">
        <v>31</v>
      </c>
      <c r="F41" s="112" t="s">
        <v>92</v>
      </c>
      <c r="G41" s="64">
        <f>78.25*30</f>
        <v>2347.5</v>
      </c>
      <c r="H41" s="65" t="s">
        <v>42</v>
      </c>
      <c r="I41" s="64">
        <v>250</v>
      </c>
      <c r="J41" s="64">
        <v>478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50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1:32" s="54" customFormat="1" ht="27" x14ac:dyDescent="0.2">
      <c r="A42" s="55">
        <v>27</v>
      </c>
      <c r="B42" s="44" t="s">
        <v>97</v>
      </c>
      <c r="C42" s="56" t="s">
        <v>90</v>
      </c>
      <c r="D42" s="57" t="s">
        <v>42</v>
      </c>
      <c r="E42" s="58" t="s">
        <v>31</v>
      </c>
      <c r="F42" s="111" t="s">
        <v>92</v>
      </c>
      <c r="G42" s="45" t="s">
        <v>48</v>
      </c>
      <c r="H42" s="46" t="s">
        <v>42</v>
      </c>
      <c r="I42" s="45" t="s">
        <v>188</v>
      </c>
      <c r="J42" s="45">
        <f>1750*75%</f>
        <v>1312.5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 t="s">
        <v>189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53"/>
      <c r="X42" s="53"/>
      <c r="Y42" s="53"/>
      <c r="Z42" s="53"/>
      <c r="AA42" s="53"/>
      <c r="AB42" s="53"/>
      <c r="AC42" s="53"/>
      <c r="AD42" s="53"/>
      <c r="AE42" s="53"/>
      <c r="AF42" s="53"/>
    </row>
    <row r="43" spans="1:32" s="54" customFormat="1" ht="27" x14ac:dyDescent="0.2">
      <c r="A43" s="59">
        <v>28</v>
      </c>
      <c r="B43" s="60" t="s">
        <v>98</v>
      </c>
      <c r="C43" s="61" t="s">
        <v>90</v>
      </c>
      <c r="D43" s="62" t="s">
        <v>99</v>
      </c>
      <c r="E43" s="63" t="s">
        <v>31</v>
      </c>
      <c r="F43" s="112" t="s">
        <v>92</v>
      </c>
      <c r="G43" s="64">
        <f>78.25*30</f>
        <v>2347.5</v>
      </c>
      <c r="H43" s="65" t="s">
        <v>42</v>
      </c>
      <c r="I43" s="64">
        <v>250</v>
      </c>
      <c r="J43" s="64">
        <v>478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35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53"/>
      <c r="X43" s="53"/>
      <c r="Y43" s="53"/>
      <c r="Z43" s="53"/>
      <c r="AA43" s="53"/>
      <c r="AB43" s="53"/>
      <c r="AC43" s="53"/>
      <c r="AD43" s="53"/>
      <c r="AE43" s="53"/>
      <c r="AF43" s="53"/>
    </row>
    <row r="44" spans="1:32" s="54" customFormat="1" ht="27" x14ac:dyDescent="0.2">
      <c r="A44" s="55">
        <v>29</v>
      </c>
      <c r="B44" s="44" t="s">
        <v>100</v>
      </c>
      <c r="C44" s="56" t="s">
        <v>90</v>
      </c>
      <c r="D44" s="57" t="s">
        <v>42</v>
      </c>
      <c r="E44" s="58" t="s">
        <v>31</v>
      </c>
      <c r="F44" s="111" t="s">
        <v>92</v>
      </c>
      <c r="G44" s="45">
        <v>2347.5</v>
      </c>
      <c r="H44" s="46" t="s">
        <v>42</v>
      </c>
      <c r="I44" s="45">
        <v>250</v>
      </c>
      <c r="J44" s="45">
        <v>478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35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53"/>
      <c r="X44" s="53"/>
      <c r="Y44" s="53"/>
      <c r="Z44" s="53"/>
      <c r="AA44" s="53"/>
      <c r="AB44" s="53"/>
      <c r="AC44" s="53"/>
      <c r="AD44" s="53"/>
      <c r="AE44" s="53"/>
      <c r="AF44" s="53"/>
    </row>
    <row r="45" spans="1:32" s="54" customFormat="1" ht="27" x14ac:dyDescent="0.2">
      <c r="A45" s="59">
        <v>30</v>
      </c>
      <c r="B45" s="60" t="s">
        <v>101</v>
      </c>
      <c r="C45" s="61" t="s">
        <v>90</v>
      </c>
      <c r="D45" s="62" t="s">
        <v>102</v>
      </c>
      <c r="E45" s="63">
        <v>22908282</v>
      </c>
      <c r="F45" s="112" t="s">
        <v>92</v>
      </c>
      <c r="G45" s="64">
        <v>2347.5</v>
      </c>
      <c r="H45" s="65" t="s">
        <v>42</v>
      </c>
      <c r="I45" s="64">
        <v>250</v>
      </c>
      <c r="J45" s="64">
        <v>478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53"/>
      <c r="X45" s="53"/>
      <c r="Y45" s="53"/>
      <c r="Z45" s="53"/>
      <c r="AA45" s="53"/>
      <c r="AB45" s="53"/>
      <c r="AC45" s="53"/>
      <c r="AD45" s="53"/>
      <c r="AE45" s="53"/>
      <c r="AF45" s="53"/>
    </row>
    <row r="46" spans="1:32" s="54" customFormat="1" ht="27" x14ac:dyDescent="0.2">
      <c r="A46" s="55">
        <v>31</v>
      </c>
      <c r="B46" s="44" t="s">
        <v>103</v>
      </c>
      <c r="C46" s="56" t="s">
        <v>90</v>
      </c>
      <c r="D46" s="57" t="s">
        <v>104</v>
      </c>
      <c r="E46" s="58" t="s">
        <v>31</v>
      </c>
      <c r="F46" s="111" t="s">
        <v>92</v>
      </c>
      <c r="G46" s="45">
        <v>2347.5</v>
      </c>
      <c r="H46" s="46" t="s">
        <v>42</v>
      </c>
      <c r="I46" s="45">
        <v>250</v>
      </c>
      <c r="J46" s="45">
        <v>478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53"/>
      <c r="X46" s="53"/>
      <c r="Y46" s="53"/>
      <c r="Z46" s="53"/>
      <c r="AA46" s="53"/>
      <c r="AB46" s="53"/>
      <c r="AC46" s="53"/>
      <c r="AD46" s="53"/>
      <c r="AE46" s="53"/>
      <c r="AF46" s="53"/>
    </row>
    <row r="47" spans="1:32" s="54" customFormat="1" ht="27" x14ac:dyDescent="0.2">
      <c r="A47" s="59">
        <v>32</v>
      </c>
      <c r="B47" s="60" t="s">
        <v>105</v>
      </c>
      <c r="C47" s="61" t="s">
        <v>90</v>
      </c>
      <c r="D47" s="62" t="s">
        <v>106</v>
      </c>
      <c r="E47" s="63" t="s">
        <v>31</v>
      </c>
      <c r="F47" s="112" t="s">
        <v>92</v>
      </c>
      <c r="G47" s="64">
        <v>2347.5</v>
      </c>
      <c r="H47" s="65" t="s">
        <v>42</v>
      </c>
      <c r="I47" s="64">
        <v>250</v>
      </c>
      <c r="J47" s="64">
        <v>478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53"/>
      <c r="X47" s="53"/>
      <c r="Y47" s="53"/>
      <c r="Z47" s="53"/>
      <c r="AA47" s="53"/>
      <c r="AB47" s="53"/>
      <c r="AC47" s="53"/>
      <c r="AD47" s="53"/>
      <c r="AE47" s="53"/>
      <c r="AF47" s="53"/>
    </row>
    <row r="48" spans="1:32" s="54" customFormat="1" ht="27" x14ac:dyDescent="0.2">
      <c r="A48" s="55">
        <v>33</v>
      </c>
      <c r="B48" s="44" t="s">
        <v>107</v>
      </c>
      <c r="C48" s="56" t="s">
        <v>90</v>
      </c>
      <c r="D48" s="57" t="s">
        <v>42</v>
      </c>
      <c r="E48" s="58" t="s">
        <v>31</v>
      </c>
      <c r="F48" s="111" t="s">
        <v>92</v>
      </c>
      <c r="G48" s="45">
        <v>2347.5</v>
      </c>
      <c r="H48" s="46" t="s">
        <v>42</v>
      </c>
      <c r="I48" s="45">
        <v>250</v>
      </c>
      <c r="J48" s="45">
        <v>478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50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53"/>
      <c r="X48" s="53"/>
      <c r="Y48" s="53"/>
      <c r="Z48" s="53"/>
      <c r="AA48" s="53"/>
      <c r="AB48" s="53"/>
      <c r="AC48" s="53"/>
      <c r="AD48" s="53"/>
      <c r="AE48" s="53"/>
      <c r="AF48" s="53"/>
    </row>
    <row r="49" spans="1:32" s="54" customFormat="1" ht="27" x14ac:dyDescent="0.2">
      <c r="A49" s="59">
        <v>34</v>
      </c>
      <c r="B49" s="60" t="s">
        <v>108</v>
      </c>
      <c r="C49" s="61" t="s">
        <v>90</v>
      </c>
      <c r="D49" s="62" t="s">
        <v>42</v>
      </c>
      <c r="E49" s="63" t="s">
        <v>31</v>
      </c>
      <c r="F49" s="112" t="s">
        <v>92</v>
      </c>
      <c r="G49" s="64">
        <v>2347.5</v>
      </c>
      <c r="H49" s="65" t="s">
        <v>42</v>
      </c>
      <c r="I49" s="64">
        <v>250</v>
      </c>
      <c r="J49" s="64">
        <v>478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53"/>
      <c r="X49" s="53"/>
      <c r="Y49" s="53"/>
      <c r="Z49" s="53"/>
      <c r="AA49" s="53"/>
      <c r="AB49" s="53"/>
      <c r="AC49" s="53"/>
      <c r="AD49" s="53"/>
      <c r="AE49" s="53"/>
      <c r="AF49" s="53"/>
    </row>
    <row r="50" spans="1:32" s="54" customFormat="1" ht="27" x14ac:dyDescent="0.2">
      <c r="A50" s="55">
        <v>35</v>
      </c>
      <c r="B50" s="44" t="s">
        <v>109</v>
      </c>
      <c r="C50" s="56" t="s">
        <v>90</v>
      </c>
      <c r="D50" s="57" t="s">
        <v>42</v>
      </c>
      <c r="E50" s="58" t="s">
        <v>31</v>
      </c>
      <c r="F50" s="111" t="s">
        <v>92</v>
      </c>
      <c r="G50" s="45">
        <v>2347.5</v>
      </c>
      <c r="H50" s="46" t="s">
        <v>42</v>
      </c>
      <c r="I50" s="45">
        <v>250</v>
      </c>
      <c r="J50" s="45">
        <v>478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50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53"/>
      <c r="X50" s="53"/>
      <c r="Y50" s="53"/>
      <c r="Z50" s="53"/>
      <c r="AA50" s="53"/>
      <c r="AB50" s="53"/>
      <c r="AC50" s="53"/>
      <c r="AD50" s="53"/>
      <c r="AE50" s="53"/>
      <c r="AF50" s="53"/>
    </row>
    <row r="51" spans="1:32" s="54" customFormat="1" ht="27" x14ac:dyDescent="0.2">
      <c r="A51" s="59">
        <v>36</v>
      </c>
      <c r="B51" s="60" t="s">
        <v>110</v>
      </c>
      <c r="C51" s="61" t="s">
        <v>90</v>
      </c>
      <c r="D51" s="62" t="s">
        <v>42</v>
      </c>
      <c r="E51" s="63" t="s">
        <v>31</v>
      </c>
      <c r="F51" s="112" t="s">
        <v>92</v>
      </c>
      <c r="G51" s="64">
        <v>2347.5</v>
      </c>
      <c r="H51" s="65" t="s">
        <v>42</v>
      </c>
      <c r="I51" s="64">
        <v>250</v>
      </c>
      <c r="J51" s="64">
        <v>478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35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53"/>
      <c r="X51" s="53"/>
      <c r="Y51" s="53"/>
      <c r="Z51" s="53"/>
      <c r="AA51" s="53"/>
      <c r="AB51" s="53"/>
      <c r="AC51" s="53"/>
      <c r="AD51" s="53"/>
      <c r="AE51" s="53"/>
      <c r="AF51" s="53"/>
    </row>
    <row r="52" spans="1:32" s="54" customFormat="1" ht="27" x14ac:dyDescent="0.2">
      <c r="A52" s="55">
        <v>37</v>
      </c>
      <c r="B52" s="44" t="s">
        <v>111</v>
      </c>
      <c r="C52" s="56" t="s">
        <v>90</v>
      </c>
      <c r="D52" s="57" t="s">
        <v>42</v>
      </c>
      <c r="E52" s="58" t="s">
        <v>31</v>
      </c>
      <c r="F52" s="111" t="s">
        <v>92</v>
      </c>
      <c r="G52" s="45">
        <v>2347.5</v>
      </c>
      <c r="H52" s="46" t="s">
        <v>42</v>
      </c>
      <c r="I52" s="45">
        <v>250</v>
      </c>
      <c r="J52" s="45">
        <v>478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50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53"/>
      <c r="X52" s="53"/>
      <c r="Y52" s="53"/>
      <c r="Z52" s="53"/>
      <c r="AA52" s="53"/>
      <c r="AB52" s="53"/>
      <c r="AC52" s="53"/>
      <c r="AD52" s="53"/>
      <c r="AE52" s="53"/>
      <c r="AF52" s="53"/>
    </row>
    <row r="53" spans="1:32" s="54" customFormat="1" ht="27" x14ac:dyDescent="0.2">
      <c r="A53" s="59">
        <v>38</v>
      </c>
      <c r="B53" s="60" t="s">
        <v>112</v>
      </c>
      <c r="C53" s="61" t="s">
        <v>90</v>
      </c>
      <c r="D53" s="62" t="s">
        <v>42</v>
      </c>
      <c r="E53" s="63" t="s">
        <v>31</v>
      </c>
      <c r="F53" s="112" t="s">
        <v>92</v>
      </c>
      <c r="G53" s="64">
        <v>2347.5</v>
      </c>
      <c r="H53" s="65" t="s">
        <v>42</v>
      </c>
      <c r="I53" s="64">
        <v>250</v>
      </c>
      <c r="J53" s="64">
        <v>478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50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53"/>
      <c r="X53" s="53"/>
      <c r="Y53" s="53"/>
      <c r="Z53" s="53"/>
      <c r="AA53" s="53"/>
      <c r="AB53" s="53"/>
      <c r="AC53" s="53"/>
      <c r="AD53" s="53"/>
      <c r="AE53" s="53"/>
      <c r="AF53" s="53"/>
    </row>
    <row r="54" spans="1:32" s="54" customFormat="1" ht="27" x14ac:dyDescent="0.2">
      <c r="A54" s="55">
        <v>39</v>
      </c>
      <c r="B54" s="44" t="s">
        <v>113</v>
      </c>
      <c r="C54" s="56" t="s">
        <v>90</v>
      </c>
      <c r="D54" s="57" t="s">
        <v>42</v>
      </c>
      <c r="E54" s="58" t="s">
        <v>31</v>
      </c>
      <c r="F54" s="111" t="s">
        <v>92</v>
      </c>
      <c r="G54" s="45">
        <v>2347.5</v>
      </c>
      <c r="H54" s="46" t="s">
        <v>42</v>
      </c>
      <c r="I54" s="45">
        <v>250</v>
      </c>
      <c r="J54" s="45">
        <v>478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35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53"/>
      <c r="X54" s="53"/>
      <c r="Y54" s="53"/>
      <c r="Z54" s="53"/>
      <c r="AA54" s="53"/>
      <c r="AB54" s="53"/>
      <c r="AC54" s="53"/>
      <c r="AD54" s="53"/>
      <c r="AE54" s="53"/>
      <c r="AF54" s="53"/>
    </row>
    <row r="55" spans="1:32" s="54" customFormat="1" ht="27" x14ac:dyDescent="0.2">
      <c r="A55" s="59">
        <v>40</v>
      </c>
      <c r="B55" s="60" t="s">
        <v>114</v>
      </c>
      <c r="C55" s="61" t="s">
        <v>90</v>
      </c>
      <c r="D55" s="62" t="s">
        <v>42</v>
      </c>
      <c r="E55" s="63" t="s">
        <v>31</v>
      </c>
      <c r="F55" s="112" t="s">
        <v>92</v>
      </c>
      <c r="G55" s="64">
        <v>2347.5</v>
      </c>
      <c r="H55" s="65" t="s">
        <v>42</v>
      </c>
      <c r="I55" s="64">
        <v>250</v>
      </c>
      <c r="J55" s="64">
        <v>478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50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53"/>
      <c r="X55" s="53"/>
      <c r="Y55" s="53"/>
      <c r="Z55" s="53"/>
      <c r="AA55" s="53"/>
      <c r="AB55" s="53"/>
      <c r="AC55" s="53"/>
      <c r="AD55" s="53"/>
      <c r="AE55" s="53"/>
      <c r="AF55" s="53"/>
    </row>
    <row r="56" spans="1:32" s="54" customFormat="1" ht="27" x14ac:dyDescent="0.2">
      <c r="A56" s="55">
        <v>41</v>
      </c>
      <c r="B56" s="44" t="s">
        <v>115</v>
      </c>
      <c r="C56" s="56" t="s">
        <v>90</v>
      </c>
      <c r="D56" s="57" t="s">
        <v>42</v>
      </c>
      <c r="E56" s="58" t="s">
        <v>31</v>
      </c>
      <c r="F56" s="111" t="s">
        <v>92</v>
      </c>
      <c r="G56" s="45">
        <v>2347.5</v>
      </c>
      <c r="H56" s="46" t="s">
        <v>42</v>
      </c>
      <c r="I56" s="45">
        <v>250</v>
      </c>
      <c r="J56" s="45">
        <v>478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50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53"/>
      <c r="X56" s="53"/>
      <c r="Y56" s="53"/>
      <c r="Z56" s="53"/>
      <c r="AA56" s="53"/>
      <c r="AB56" s="53"/>
      <c r="AC56" s="53"/>
      <c r="AD56" s="53"/>
      <c r="AE56" s="53"/>
      <c r="AF56" s="53"/>
    </row>
    <row r="57" spans="1:32" s="54" customFormat="1" ht="27" x14ac:dyDescent="0.2">
      <c r="A57" s="59">
        <v>42</v>
      </c>
      <c r="B57" s="60" t="s">
        <v>116</v>
      </c>
      <c r="C57" s="61" t="s">
        <v>117</v>
      </c>
      <c r="D57" s="62" t="s">
        <v>42</v>
      </c>
      <c r="E57" s="63" t="s">
        <v>31</v>
      </c>
      <c r="F57" s="112" t="s">
        <v>92</v>
      </c>
      <c r="G57" s="64">
        <v>1659.12</v>
      </c>
      <c r="H57" s="65" t="s">
        <v>42</v>
      </c>
      <c r="I57" s="64">
        <v>187.5</v>
      </c>
      <c r="J57" s="64">
        <v>491.25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37.5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53"/>
      <c r="X57" s="53"/>
      <c r="Y57" s="53"/>
      <c r="Z57" s="53"/>
      <c r="AA57" s="53"/>
      <c r="AB57" s="53"/>
      <c r="AC57" s="53"/>
      <c r="AD57" s="53"/>
      <c r="AE57" s="53"/>
      <c r="AF57" s="53"/>
    </row>
    <row r="58" spans="1:32" s="54" customFormat="1" ht="27" x14ac:dyDescent="0.2">
      <c r="A58" s="55">
        <v>43</v>
      </c>
      <c r="B58" s="44" t="s">
        <v>118</v>
      </c>
      <c r="C58" s="56" t="s">
        <v>90</v>
      </c>
      <c r="D58" s="57" t="s">
        <v>42</v>
      </c>
      <c r="E58" s="58" t="s">
        <v>31</v>
      </c>
      <c r="F58" s="111" t="s">
        <v>92</v>
      </c>
      <c r="G58" s="45">
        <v>2347.5</v>
      </c>
      <c r="H58" s="46" t="s">
        <v>42</v>
      </c>
      <c r="I58" s="45">
        <v>250</v>
      </c>
      <c r="J58" s="45">
        <v>478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75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53"/>
      <c r="X58" s="53"/>
      <c r="Y58" s="53"/>
      <c r="Z58" s="53"/>
      <c r="AA58" s="53"/>
      <c r="AB58" s="53"/>
      <c r="AC58" s="53"/>
      <c r="AD58" s="53"/>
      <c r="AE58" s="53"/>
      <c r="AF58" s="53"/>
    </row>
    <row r="59" spans="1:32" s="54" customFormat="1" ht="27" x14ac:dyDescent="0.2">
      <c r="A59" s="59">
        <v>44</v>
      </c>
      <c r="B59" s="60" t="s">
        <v>119</v>
      </c>
      <c r="C59" s="61" t="s">
        <v>90</v>
      </c>
      <c r="D59" s="62" t="s">
        <v>42</v>
      </c>
      <c r="E59" s="63" t="s">
        <v>31</v>
      </c>
      <c r="F59" s="112" t="s">
        <v>92</v>
      </c>
      <c r="G59" s="64">
        <v>2347.5</v>
      </c>
      <c r="H59" s="65" t="s">
        <v>42</v>
      </c>
      <c r="I59" s="64">
        <v>250</v>
      </c>
      <c r="J59" s="64">
        <v>478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50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53"/>
      <c r="X59" s="53"/>
      <c r="Y59" s="53"/>
      <c r="Z59" s="53"/>
      <c r="AA59" s="53"/>
      <c r="AB59" s="53"/>
      <c r="AC59" s="53"/>
      <c r="AD59" s="53"/>
      <c r="AE59" s="53"/>
      <c r="AF59" s="53"/>
    </row>
    <row r="60" spans="1:32" s="54" customFormat="1" ht="27" x14ac:dyDescent="0.2">
      <c r="A60" s="55">
        <v>45</v>
      </c>
      <c r="B60" s="44" t="s">
        <v>120</v>
      </c>
      <c r="C60" s="56" t="s">
        <v>90</v>
      </c>
      <c r="D60" s="57" t="s">
        <v>121</v>
      </c>
      <c r="E60" s="58" t="s">
        <v>31</v>
      </c>
      <c r="F60" s="111" t="s">
        <v>92</v>
      </c>
      <c r="G60" s="45">
        <v>2347.5</v>
      </c>
      <c r="H60" s="46" t="s">
        <v>42</v>
      </c>
      <c r="I60" s="45">
        <v>250</v>
      </c>
      <c r="J60" s="45">
        <v>478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50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53"/>
      <c r="X60" s="53"/>
      <c r="Y60" s="53"/>
      <c r="Z60" s="53"/>
      <c r="AA60" s="53"/>
      <c r="AB60" s="53"/>
      <c r="AC60" s="53"/>
      <c r="AD60" s="53"/>
      <c r="AE60" s="53"/>
      <c r="AF60" s="53"/>
    </row>
    <row r="61" spans="1:32" s="54" customFormat="1" ht="27" x14ac:dyDescent="0.2">
      <c r="A61" s="59">
        <v>46</v>
      </c>
      <c r="B61" s="60" t="s">
        <v>122</v>
      </c>
      <c r="C61" s="61" t="s">
        <v>90</v>
      </c>
      <c r="D61" s="62" t="s">
        <v>42</v>
      </c>
      <c r="E61" s="63" t="s">
        <v>31</v>
      </c>
      <c r="F61" s="112" t="s">
        <v>92</v>
      </c>
      <c r="G61" s="64">
        <v>2347.5</v>
      </c>
      <c r="H61" s="65" t="s">
        <v>42</v>
      </c>
      <c r="I61" s="64">
        <v>250</v>
      </c>
      <c r="J61" s="64">
        <v>478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50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1:32" s="54" customFormat="1" ht="27" x14ac:dyDescent="0.2">
      <c r="A62" s="55">
        <v>47</v>
      </c>
      <c r="B62" s="44" t="s">
        <v>123</v>
      </c>
      <c r="C62" s="56" t="s">
        <v>90</v>
      </c>
      <c r="D62" s="57" t="s">
        <v>42</v>
      </c>
      <c r="E62" s="58" t="s">
        <v>31</v>
      </c>
      <c r="F62" s="111" t="s">
        <v>92</v>
      </c>
      <c r="G62" s="45">
        <v>2347.5</v>
      </c>
      <c r="H62" s="46" t="s">
        <v>42</v>
      </c>
      <c r="I62" s="45">
        <v>250</v>
      </c>
      <c r="J62" s="45">
        <v>478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53"/>
      <c r="X62" s="53"/>
      <c r="Y62" s="53"/>
      <c r="Z62" s="53"/>
      <c r="AA62" s="53"/>
      <c r="AB62" s="53"/>
      <c r="AC62" s="53"/>
      <c r="AD62" s="53"/>
      <c r="AE62" s="53"/>
      <c r="AF62" s="53"/>
    </row>
    <row r="63" spans="1:32" s="54" customFormat="1" ht="27" x14ac:dyDescent="0.2">
      <c r="A63" s="59">
        <v>48</v>
      </c>
      <c r="B63" s="60" t="s">
        <v>124</v>
      </c>
      <c r="C63" s="61" t="s">
        <v>90</v>
      </c>
      <c r="D63" s="62" t="s">
        <v>42</v>
      </c>
      <c r="E63" s="63" t="s">
        <v>31</v>
      </c>
      <c r="F63" s="112" t="s">
        <v>92</v>
      </c>
      <c r="G63" s="64">
        <v>2347.5</v>
      </c>
      <c r="H63" s="65" t="s">
        <v>42</v>
      </c>
      <c r="I63" s="64">
        <v>250</v>
      </c>
      <c r="J63" s="64">
        <v>478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75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53"/>
      <c r="X63" s="53"/>
      <c r="Y63" s="53"/>
      <c r="Z63" s="53"/>
      <c r="AA63" s="53"/>
      <c r="AB63" s="53"/>
      <c r="AC63" s="53"/>
      <c r="AD63" s="53"/>
      <c r="AE63" s="53"/>
      <c r="AF63" s="53"/>
    </row>
    <row r="64" spans="1:32" s="54" customFormat="1" ht="27" x14ac:dyDescent="0.2">
      <c r="A64" s="55">
        <v>49</v>
      </c>
      <c r="B64" s="44" t="s">
        <v>125</v>
      </c>
      <c r="C64" s="56" t="s">
        <v>90</v>
      </c>
      <c r="D64" s="57" t="s">
        <v>42</v>
      </c>
      <c r="E64" s="58" t="s">
        <v>31</v>
      </c>
      <c r="F64" s="111" t="s">
        <v>92</v>
      </c>
      <c r="G64" s="45">
        <v>2347.5</v>
      </c>
      <c r="H64" s="46" t="s">
        <v>42</v>
      </c>
      <c r="I64" s="45">
        <v>250</v>
      </c>
      <c r="J64" s="45">
        <v>478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50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53"/>
      <c r="X64" s="53"/>
      <c r="Y64" s="53"/>
      <c r="Z64" s="53"/>
      <c r="AA64" s="53"/>
      <c r="AB64" s="53"/>
      <c r="AC64" s="53"/>
      <c r="AD64" s="53"/>
      <c r="AE64" s="53"/>
      <c r="AF64" s="53"/>
    </row>
    <row r="65" spans="1:32" s="54" customFormat="1" ht="27" x14ac:dyDescent="0.2">
      <c r="A65" s="59">
        <v>50</v>
      </c>
      <c r="B65" s="60" t="s">
        <v>245</v>
      </c>
      <c r="C65" s="61" t="s">
        <v>246</v>
      </c>
      <c r="D65" s="62" t="s">
        <v>91</v>
      </c>
      <c r="E65" s="63" t="s">
        <v>31</v>
      </c>
      <c r="F65" s="112" t="s">
        <v>92</v>
      </c>
      <c r="G65" s="64">
        <v>2142</v>
      </c>
      <c r="H65" s="65" t="s">
        <v>42</v>
      </c>
      <c r="I65" s="64">
        <v>125</v>
      </c>
      <c r="J65" s="64">
        <v>327.5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2" s="54" customFormat="1" ht="27" x14ac:dyDescent="0.2">
      <c r="A66" s="55">
        <v>51</v>
      </c>
      <c r="B66" s="44" t="s">
        <v>126</v>
      </c>
      <c r="C66" s="56" t="s">
        <v>90</v>
      </c>
      <c r="D66" s="57" t="s">
        <v>42</v>
      </c>
      <c r="E66" s="58" t="s">
        <v>31</v>
      </c>
      <c r="F66" s="111" t="s">
        <v>92</v>
      </c>
      <c r="G66" s="45">
        <v>2347.5</v>
      </c>
      <c r="H66" s="46" t="s">
        <v>42</v>
      </c>
      <c r="I66" s="45">
        <v>250</v>
      </c>
      <c r="J66" s="45">
        <v>478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53"/>
      <c r="X66" s="53"/>
      <c r="Y66" s="53"/>
      <c r="Z66" s="53"/>
      <c r="AA66" s="53"/>
      <c r="AB66" s="53"/>
      <c r="AC66" s="53"/>
      <c r="AD66" s="53"/>
      <c r="AE66" s="53"/>
      <c r="AF66" s="53"/>
    </row>
    <row r="67" spans="1:32" s="54" customFormat="1" ht="27" x14ac:dyDescent="0.2">
      <c r="A67" s="59">
        <v>52</v>
      </c>
      <c r="B67" s="60" t="s">
        <v>127</v>
      </c>
      <c r="C67" s="61" t="s">
        <v>90</v>
      </c>
      <c r="D67" s="62" t="s">
        <v>42</v>
      </c>
      <c r="E67" s="63" t="s">
        <v>31</v>
      </c>
      <c r="F67" s="112" t="s">
        <v>128</v>
      </c>
      <c r="G67" s="64">
        <v>2347.5</v>
      </c>
      <c r="H67" s="65" t="s">
        <v>42</v>
      </c>
      <c r="I67" s="64">
        <v>250</v>
      </c>
      <c r="J67" s="64">
        <v>478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53"/>
      <c r="X67" s="53"/>
      <c r="Y67" s="53"/>
      <c r="Z67" s="53"/>
      <c r="AA67" s="53"/>
      <c r="AB67" s="53"/>
      <c r="AC67" s="53"/>
      <c r="AD67" s="53"/>
      <c r="AE67" s="53"/>
      <c r="AF67" s="53"/>
    </row>
    <row r="68" spans="1:32" s="54" customFormat="1" ht="27" x14ac:dyDescent="0.2">
      <c r="A68" s="55">
        <v>53</v>
      </c>
      <c r="B68" s="44" t="s">
        <v>129</v>
      </c>
      <c r="C68" s="56" t="s">
        <v>90</v>
      </c>
      <c r="D68" s="57" t="s">
        <v>42</v>
      </c>
      <c r="E68" s="58" t="s">
        <v>31</v>
      </c>
      <c r="F68" s="111" t="s">
        <v>92</v>
      </c>
      <c r="G68" s="45">
        <v>2347.5</v>
      </c>
      <c r="H68" s="46" t="s">
        <v>42</v>
      </c>
      <c r="I68" s="45">
        <v>250</v>
      </c>
      <c r="J68" s="45">
        <v>478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53"/>
      <c r="X68" s="53"/>
      <c r="Y68" s="53"/>
      <c r="Z68" s="53"/>
      <c r="AA68" s="53"/>
      <c r="AB68" s="53"/>
      <c r="AC68" s="53"/>
      <c r="AD68" s="53"/>
      <c r="AE68" s="53"/>
      <c r="AF68" s="53"/>
    </row>
    <row r="69" spans="1:32" s="54" customFormat="1" ht="27" x14ac:dyDescent="0.2">
      <c r="A69" s="59">
        <v>54</v>
      </c>
      <c r="B69" s="60" t="s">
        <v>247</v>
      </c>
      <c r="C69" s="61" t="s">
        <v>90</v>
      </c>
      <c r="D69" s="62" t="s">
        <v>42</v>
      </c>
      <c r="E69" s="63" t="s">
        <v>31</v>
      </c>
      <c r="F69" s="112" t="s">
        <v>92</v>
      </c>
      <c r="G69" s="64">
        <v>2347.5</v>
      </c>
      <c r="H69" s="65" t="s">
        <v>42</v>
      </c>
      <c r="I69" s="64">
        <v>250</v>
      </c>
      <c r="J69" s="64">
        <v>478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:32" s="54" customFormat="1" ht="27" x14ac:dyDescent="0.2">
      <c r="A70" s="55">
        <v>55</v>
      </c>
      <c r="B70" s="44" t="s">
        <v>130</v>
      </c>
      <c r="C70" s="56" t="s">
        <v>90</v>
      </c>
      <c r="D70" s="57" t="s">
        <v>91</v>
      </c>
      <c r="E70" s="58" t="s">
        <v>31</v>
      </c>
      <c r="F70" s="111" t="s">
        <v>92</v>
      </c>
      <c r="G70" s="45">
        <v>1070.4000000000001</v>
      </c>
      <c r="H70" s="46" t="s">
        <v>42</v>
      </c>
      <c r="I70" s="45">
        <v>125</v>
      </c>
      <c r="J70" s="45">
        <v>327.5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53"/>
      <c r="X70" s="53"/>
      <c r="Y70" s="53"/>
      <c r="Z70" s="53"/>
      <c r="AA70" s="53"/>
      <c r="AB70" s="53"/>
      <c r="AC70" s="53"/>
      <c r="AD70" s="53"/>
      <c r="AE70" s="53"/>
      <c r="AF70" s="53"/>
    </row>
    <row r="71" spans="1:32" s="54" customFormat="1" ht="27" x14ac:dyDescent="0.2">
      <c r="A71" s="59">
        <v>56</v>
      </c>
      <c r="B71" s="60" t="s">
        <v>131</v>
      </c>
      <c r="C71" s="61" t="s">
        <v>90</v>
      </c>
      <c r="D71" s="62" t="s">
        <v>42</v>
      </c>
      <c r="E71" s="63" t="s">
        <v>31</v>
      </c>
      <c r="F71" s="112" t="s">
        <v>92</v>
      </c>
      <c r="G71" s="64">
        <v>1070.4000000000001</v>
      </c>
      <c r="H71" s="65" t="s">
        <v>42</v>
      </c>
      <c r="I71" s="64">
        <v>125</v>
      </c>
      <c r="J71" s="64">
        <v>327.5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53"/>
      <c r="X71" s="53"/>
      <c r="Y71" s="53"/>
      <c r="Z71" s="53"/>
      <c r="AA71" s="53"/>
      <c r="AB71" s="53"/>
      <c r="AC71" s="53"/>
      <c r="AD71" s="53"/>
      <c r="AE71" s="53"/>
      <c r="AF71" s="53"/>
    </row>
    <row r="72" spans="1:32" s="54" customFormat="1" ht="27" x14ac:dyDescent="0.2">
      <c r="A72" s="55">
        <v>57</v>
      </c>
      <c r="B72" s="44" t="s">
        <v>132</v>
      </c>
      <c r="C72" s="56" t="s">
        <v>90</v>
      </c>
      <c r="D72" s="57" t="s">
        <v>42</v>
      </c>
      <c r="E72" s="58" t="s">
        <v>31</v>
      </c>
      <c r="F72" s="111" t="s">
        <v>92</v>
      </c>
      <c r="G72" s="45">
        <v>1070.4000000000001</v>
      </c>
      <c r="H72" s="46" t="s">
        <v>42</v>
      </c>
      <c r="I72" s="45">
        <v>125</v>
      </c>
      <c r="J72" s="45">
        <v>327.5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53"/>
      <c r="X72" s="53"/>
      <c r="Y72" s="53"/>
      <c r="Z72" s="53"/>
      <c r="AA72" s="53"/>
      <c r="AB72" s="53"/>
      <c r="AC72" s="53"/>
      <c r="AD72" s="53"/>
      <c r="AE72" s="53"/>
      <c r="AF72" s="53"/>
    </row>
    <row r="73" spans="1:32" s="54" customFormat="1" ht="27" x14ac:dyDescent="0.2">
      <c r="A73" s="59">
        <v>58</v>
      </c>
      <c r="B73" s="60" t="s">
        <v>133</v>
      </c>
      <c r="C73" s="61" t="s">
        <v>117</v>
      </c>
      <c r="D73" s="62" t="s">
        <v>91</v>
      </c>
      <c r="E73" s="63" t="s">
        <v>31</v>
      </c>
      <c r="F73" s="112" t="s">
        <v>92</v>
      </c>
      <c r="G73" s="64">
        <v>1070.4000000000001</v>
      </c>
      <c r="H73" s="65" t="s">
        <v>42</v>
      </c>
      <c r="I73" s="64">
        <v>125</v>
      </c>
      <c r="J73" s="64">
        <v>327.5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53"/>
      <c r="X73" s="53"/>
      <c r="Y73" s="53"/>
      <c r="Z73" s="53"/>
      <c r="AA73" s="53"/>
      <c r="AB73" s="53"/>
      <c r="AC73" s="53"/>
      <c r="AD73" s="53"/>
      <c r="AE73" s="53"/>
      <c r="AF73" s="53"/>
    </row>
    <row r="74" spans="1:32" s="54" customFormat="1" ht="27" x14ac:dyDescent="0.2">
      <c r="A74" s="55">
        <v>59</v>
      </c>
      <c r="B74" s="60" t="s">
        <v>332</v>
      </c>
      <c r="C74" s="61" t="s">
        <v>90</v>
      </c>
      <c r="D74" s="62" t="s">
        <v>91</v>
      </c>
      <c r="E74" s="63" t="s">
        <v>31</v>
      </c>
      <c r="F74" s="112" t="s">
        <v>92</v>
      </c>
      <c r="G74" s="64">
        <v>2347.5</v>
      </c>
      <c r="H74" s="65" t="s">
        <v>42</v>
      </c>
      <c r="I74" s="64">
        <v>250</v>
      </c>
      <c r="J74" s="64">
        <v>478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53"/>
      <c r="X74" s="53"/>
      <c r="Y74" s="53"/>
      <c r="Z74" s="53"/>
      <c r="AA74" s="53"/>
      <c r="AB74" s="53"/>
      <c r="AC74" s="53"/>
      <c r="AD74" s="53"/>
      <c r="AE74" s="53"/>
      <c r="AF74" s="53"/>
    </row>
    <row r="75" spans="1:32" s="54" customFormat="1" ht="27" x14ac:dyDescent="0.2">
      <c r="A75" s="59">
        <v>60</v>
      </c>
      <c r="B75" s="44" t="s">
        <v>135</v>
      </c>
      <c r="C75" s="56" t="s">
        <v>90</v>
      </c>
      <c r="D75" s="57" t="s">
        <v>91</v>
      </c>
      <c r="E75" s="58" t="s">
        <v>31</v>
      </c>
      <c r="F75" s="111" t="s">
        <v>92</v>
      </c>
      <c r="G75" s="45">
        <v>2347.5</v>
      </c>
      <c r="H75" s="46" t="s">
        <v>42</v>
      </c>
      <c r="I75" s="45">
        <v>250</v>
      </c>
      <c r="J75" s="45">
        <v>478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53"/>
      <c r="X75" s="53"/>
      <c r="Y75" s="53"/>
      <c r="Z75" s="53"/>
      <c r="AA75" s="53"/>
      <c r="AB75" s="53"/>
      <c r="AC75" s="53"/>
      <c r="AD75" s="53"/>
      <c r="AE75" s="53"/>
      <c r="AF75" s="53"/>
    </row>
    <row r="76" spans="1:32" s="54" customFormat="1" ht="27" x14ac:dyDescent="0.2">
      <c r="A76" s="55">
        <v>61</v>
      </c>
      <c r="B76" s="60" t="s">
        <v>136</v>
      </c>
      <c r="C76" s="61" t="s">
        <v>137</v>
      </c>
      <c r="D76" s="62" t="s">
        <v>91</v>
      </c>
      <c r="E76" s="63" t="s">
        <v>31</v>
      </c>
      <c r="F76" s="112" t="s">
        <v>92</v>
      </c>
      <c r="G76" s="64">
        <v>1070.4000000000001</v>
      </c>
      <c r="H76" s="65" t="s">
        <v>42</v>
      </c>
      <c r="I76" s="64">
        <v>125</v>
      </c>
      <c r="J76" s="64">
        <v>327.5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53"/>
      <c r="X76" s="53"/>
      <c r="Y76" s="53"/>
      <c r="Z76" s="53"/>
      <c r="AA76" s="53"/>
      <c r="AB76" s="53"/>
      <c r="AC76" s="53"/>
      <c r="AD76" s="53"/>
      <c r="AE76" s="53"/>
      <c r="AF76" s="53"/>
    </row>
    <row r="77" spans="1:32" s="54" customFormat="1" ht="27" x14ac:dyDescent="0.2">
      <c r="A77" s="59">
        <v>62</v>
      </c>
      <c r="B77" s="44" t="s">
        <v>138</v>
      </c>
      <c r="C77" s="56" t="s">
        <v>137</v>
      </c>
      <c r="D77" s="57" t="s">
        <v>91</v>
      </c>
      <c r="E77" s="58" t="s">
        <v>31</v>
      </c>
      <c r="F77" s="111" t="s">
        <v>92</v>
      </c>
      <c r="G77" s="45">
        <v>1070.4000000000001</v>
      </c>
      <c r="H77" s="46" t="s">
        <v>42</v>
      </c>
      <c r="I77" s="45">
        <v>125</v>
      </c>
      <c r="J77" s="45">
        <v>327.5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53"/>
      <c r="X77" s="53"/>
      <c r="Y77" s="53"/>
      <c r="Z77" s="53"/>
      <c r="AA77" s="53"/>
      <c r="AB77" s="53"/>
      <c r="AC77" s="53"/>
      <c r="AD77" s="53"/>
      <c r="AE77" s="53"/>
      <c r="AF77" s="53"/>
    </row>
    <row r="78" spans="1:32" s="54" customFormat="1" ht="27" x14ac:dyDescent="0.2">
      <c r="A78" s="55">
        <v>63</v>
      </c>
      <c r="B78" s="60" t="s">
        <v>139</v>
      </c>
      <c r="C78" s="61" t="s">
        <v>137</v>
      </c>
      <c r="D78" s="62" t="s">
        <v>91</v>
      </c>
      <c r="E78" s="63" t="s">
        <v>31</v>
      </c>
      <c r="F78" s="112" t="s">
        <v>92</v>
      </c>
      <c r="G78" s="64">
        <v>2347.5</v>
      </c>
      <c r="H78" s="65" t="s">
        <v>42</v>
      </c>
      <c r="I78" s="64">
        <v>250</v>
      </c>
      <c r="J78" s="64">
        <v>478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53"/>
      <c r="X78" s="53"/>
      <c r="Y78" s="53"/>
      <c r="Z78" s="53"/>
      <c r="AA78" s="53"/>
      <c r="AB78" s="53"/>
      <c r="AC78" s="53"/>
      <c r="AD78" s="53"/>
      <c r="AE78" s="53"/>
      <c r="AF78" s="53"/>
    </row>
    <row r="79" spans="1:32" s="54" customFormat="1" ht="27" x14ac:dyDescent="0.2">
      <c r="A79" s="59">
        <v>64</v>
      </c>
      <c r="B79" s="44" t="s">
        <v>140</v>
      </c>
      <c r="C79" s="56" t="s">
        <v>137</v>
      </c>
      <c r="D79" s="57" t="s">
        <v>91</v>
      </c>
      <c r="E79" s="58" t="s">
        <v>31</v>
      </c>
      <c r="F79" s="111" t="s">
        <v>92</v>
      </c>
      <c r="G79" s="45">
        <v>2347.5</v>
      </c>
      <c r="H79" s="46" t="s">
        <v>42</v>
      </c>
      <c r="I79" s="45">
        <v>250</v>
      </c>
      <c r="J79" s="45">
        <v>478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53"/>
      <c r="X79" s="53"/>
      <c r="Y79" s="53"/>
      <c r="Z79" s="53"/>
      <c r="AA79" s="53"/>
      <c r="AB79" s="53"/>
      <c r="AC79" s="53"/>
      <c r="AD79" s="53"/>
      <c r="AE79" s="53"/>
      <c r="AF79" s="53"/>
    </row>
    <row r="80" spans="1:32" s="54" customFormat="1" ht="33.75" x14ac:dyDescent="0.2">
      <c r="A80" s="55">
        <v>65</v>
      </c>
      <c r="B80" s="60" t="s">
        <v>141</v>
      </c>
      <c r="C80" s="61" t="s">
        <v>90</v>
      </c>
      <c r="D80" s="62" t="s">
        <v>91</v>
      </c>
      <c r="E80" s="63" t="s">
        <v>31</v>
      </c>
      <c r="F80" s="112" t="s">
        <v>92</v>
      </c>
      <c r="G80" s="64">
        <v>2347.5</v>
      </c>
      <c r="H80" s="65" t="s">
        <v>42</v>
      </c>
      <c r="I80" s="64">
        <v>250</v>
      </c>
      <c r="J80" s="64">
        <v>478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53"/>
      <c r="X80" s="53"/>
      <c r="Y80" s="53"/>
      <c r="Z80" s="53"/>
      <c r="AA80" s="53"/>
      <c r="AB80" s="53"/>
      <c r="AC80" s="53"/>
      <c r="AD80" s="53"/>
      <c r="AE80" s="53"/>
      <c r="AF80" s="53"/>
    </row>
    <row r="81" spans="1:32" s="54" customFormat="1" ht="27" x14ac:dyDescent="0.2">
      <c r="A81" s="59">
        <v>66</v>
      </c>
      <c r="B81" s="44" t="s">
        <v>142</v>
      </c>
      <c r="C81" s="56" t="s">
        <v>137</v>
      </c>
      <c r="D81" s="57" t="s">
        <v>91</v>
      </c>
      <c r="E81" s="58" t="s">
        <v>31</v>
      </c>
      <c r="F81" s="111" t="s">
        <v>92</v>
      </c>
      <c r="G81" s="45">
        <v>1070.4000000000001</v>
      </c>
      <c r="H81" s="46" t="s">
        <v>42</v>
      </c>
      <c r="I81" s="45">
        <v>125</v>
      </c>
      <c r="J81" s="45">
        <v>327.5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53"/>
      <c r="X81" s="53"/>
      <c r="Y81" s="53"/>
      <c r="Z81" s="53"/>
      <c r="AA81" s="53"/>
      <c r="AB81" s="53"/>
      <c r="AC81" s="53"/>
      <c r="AD81" s="53"/>
      <c r="AE81" s="53"/>
      <c r="AF81" s="53"/>
    </row>
    <row r="82" spans="1:32" s="54" customFormat="1" ht="27" x14ac:dyDescent="0.2">
      <c r="A82" s="55">
        <v>67</v>
      </c>
      <c r="B82" s="60" t="s">
        <v>244</v>
      </c>
      <c r="C82" s="61" t="s">
        <v>90</v>
      </c>
      <c r="D82" s="62" t="s">
        <v>91</v>
      </c>
      <c r="E82" s="63" t="s">
        <v>31</v>
      </c>
      <c r="F82" s="112" t="s">
        <v>92</v>
      </c>
      <c r="G82" s="64">
        <v>2347.5</v>
      </c>
      <c r="H82" s="65" t="s">
        <v>42</v>
      </c>
      <c r="I82" s="64">
        <v>250</v>
      </c>
      <c r="J82" s="64">
        <v>478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53"/>
      <c r="X82" s="53"/>
      <c r="Y82" s="53"/>
      <c r="Z82" s="53"/>
      <c r="AA82" s="53"/>
      <c r="AB82" s="53"/>
      <c r="AC82" s="53"/>
      <c r="AD82" s="53"/>
      <c r="AE82" s="53"/>
      <c r="AF82" s="53"/>
    </row>
    <row r="83" spans="1:32" s="54" customFormat="1" ht="29.25" customHeight="1" x14ac:dyDescent="0.2">
      <c r="A83" s="59">
        <v>68</v>
      </c>
      <c r="B83" s="44" t="s">
        <v>231</v>
      </c>
      <c r="C83" s="56" t="s">
        <v>90</v>
      </c>
      <c r="D83" s="57" t="s">
        <v>91</v>
      </c>
      <c r="E83" s="58" t="s">
        <v>31</v>
      </c>
      <c r="F83" s="111" t="s">
        <v>92</v>
      </c>
      <c r="G83" s="45">
        <v>2347.5</v>
      </c>
      <c r="H83" s="46" t="s">
        <v>42</v>
      </c>
      <c r="I83" s="45">
        <v>250</v>
      </c>
      <c r="J83" s="45">
        <v>478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53"/>
      <c r="X83" s="53"/>
      <c r="Y83" s="53"/>
      <c r="Z83" s="53"/>
      <c r="AA83" s="53"/>
      <c r="AB83" s="53"/>
      <c r="AC83" s="53"/>
      <c r="AD83" s="53"/>
      <c r="AE83" s="53"/>
      <c r="AF83" s="53"/>
    </row>
    <row r="84" spans="1:32" s="54" customFormat="1" ht="26.25" customHeight="1" x14ac:dyDescent="0.2">
      <c r="A84" s="55">
        <v>69</v>
      </c>
      <c r="B84" s="60" t="s">
        <v>248</v>
      </c>
      <c r="C84" s="61" t="s">
        <v>117</v>
      </c>
      <c r="D84" s="62" t="s">
        <v>91</v>
      </c>
      <c r="E84" s="63" t="s">
        <v>31</v>
      </c>
      <c r="F84" s="112" t="s">
        <v>92</v>
      </c>
      <c r="G84" s="64">
        <v>1070.4000000000001</v>
      </c>
      <c r="H84" s="65" t="s">
        <v>42</v>
      </c>
      <c r="I84" s="64">
        <v>125</v>
      </c>
      <c r="J84" s="64">
        <v>327.5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53"/>
      <c r="X84" s="53"/>
      <c r="Y84" s="53"/>
      <c r="Z84" s="53"/>
      <c r="AA84" s="53"/>
      <c r="AB84" s="53"/>
      <c r="AC84" s="53"/>
      <c r="AD84" s="53"/>
      <c r="AE84" s="53"/>
      <c r="AF84" s="53"/>
    </row>
    <row r="85" spans="1:32" s="54" customFormat="1" ht="30" customHeight="1" x14ac:dyDescent="0.2">
      <c r="A85" s="59">
        <v>70</v>
      </c>
      <c r="B85" s="44" t="s">
        <v>232</v>
      </c>
      <c r="C85" s="56" t="s">
        <v>90</v>
      </c>
      <c r="D85" s="57" t="s">
        <v>91</v>
      </c>
      <c r="E85" s="58" t="s">
        <v>31</v>
      </c>
      <c r="F85" s="111" t="s">
        <v>92</v>
      </c>
      <c r="G85" s="45">
        <v>2347.5</v>
      </c>
      <c r="H85" s="46" t="s">
        <v>42</v>
      </c>
      <c r="I85" s="45">
        <v>250</v>
      </c>
      <c r="J85" s="45">
        <v>478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53"/>
      <c r="X85" s="53"/>
      <c r="Y85" s="53"/>
      <c r="Z85" s="53"/>
      <c r="AA85" s="53"/>
      <c r="AB85" s="53"/>
      <c r="AC85" s="53"/>
      <c r="AD85" s="53"/>
      <c r="AE85" s="53"/>
      <c r="AF85" s="53"/>
    </row>
    <row r="86" spans="1:32" s="54" customFormat="1" ht="27" customHeight="1" x14ac:dyDescent="0.2">
      <c r="A86" s="55">
        <v>71</v>
      </c>
      <c r="B86" s="44" t="s">
        <v>249</v>
      </c>
      <c r="C86" s="56" t="s">
        <v>117</v>
      </c>
      <c r="D86" s="57" t="s">
        <v>91</v>
      </c>
      <c r="E86" s="58" t="s">
        <v>31</v>
      </c>
      <c r="F86" s="111" t="s">
        <v>92</v>
      </c>
      <c r="G86" s="45">
        <v>2142</v>
      </c>
      <c r="H86" s="46" t="s">
        <v>42</v>
      </c>
      <c r="I86" s="45">
        <v>250</v>
      </c>
      <c r="J86" s="45">
        <v>655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53"/>
      <c r="X86" s="53"/>
      <c r="Y86" s="53"/>
      <c r="Z86" s="53"/>
      <c r="AA86" s="53"/>
      <c r="AB86" s="53"/>
      <c r="AC86" s="53"/>
      <c r="AD86" s="53"/>
      <c r="AE86" s="53"/>
      <c r="AF86" s="53"/>
    </row>
    <row r="87" spans="1:32" s="54" customFormat="1" ht="27" customHeight="1" x14ac:dyDescent="0.2">
      <c r="A87" s="59">
        <v>72</v>
      </c>
      <c r="B87" s="60" t="s">
        <v>250</v>
      </c>
      <c r="C87" s="61" t="s">
        <v>90</v>
      </c>
      <c r="D87" s="62" t="s">
        <v>91</v>
      </c>
      <c r="E87" s="63" t="s">
        <v>31</v>
      </c>
      <c r="F87" s="112" t="s">
        <v>92</v>
      </c>
      <c r="G87" s="64">
        <v>2347.5</v>
      </c>
      <c r="H87" s="65" t="s">
        <v>42</v>
      </c>
      <c r="I87" s="64">
        <v>250</v>
      </c>
      <c r="J87" s="64">
        <v>478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53"/>
      <c r="X87" s="53"/>
      <c r="Y87" s="53"/>
      <c r="Z87" s="53"/>
      <c r="AA87" s="53"/>
      <c r="AB87" s="53"/>
      <c r="AC87" s="53"/>
      <c r="AD87" s="53"/>
      <c r="AE87" s="53"/>
      <c r="AF87" s="53"/>
    </row>
    <row r="88" spans="1:32" s="54" customFormat="1" ht="27" customHeight="1" x14ac:dyDescent="0.2">
      <c r="A88" s="55">
        <v>73</v>
      </c>
      <c r="B88" s="44" t="s">
        <v>251</v>
      </c>
      <c r="C88" s="56" t="s">
        <v>90</v>
      </c>
      <c r="D88" s="57" t="s">
        <v>91</v>
      </c>
      <c r="E88" s="58" t="s">
        <v>31</v>
      </c>
      <c r="F88" s="111" t="s">
        <v>92</v>
      </c>
      <c r="G88" s="45">
        <v>2347.5</v>
      </c>
      <c r="H88" s="46" t="s">
        <v>42</v>
      </c>
      <c r="I88" s="45">
        <v>250</v>
      </c>
      <c r="J88" s="45">
        <v>478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53"/>
      <c r="X88" s="53"/>
      <c r="Y88" s="53"/>
      <c r="Z88" s="53"/>
      <c r="AA88" s="53"/>
      <c r="AB88" s="53"/>
      <c r="AC88" s="53"/>
      <c r="AD88" s="53"/>
      <c r="AE88" s="53"/>
      <c r="AF88" s="53"/>
    </row>
    <row r="89" spans="1:32" s="54" customFormat="1" ht="35.25" customHeight="1" x14ac:dyDescent="0.2">
      <c r="A89" s="59">
        <v>74</v>
      </c>
      <c r="B89" s="60" t="s">
        <v>341</v>
      </c>
      <c r="C89" s="61" t="s">
        <v>143</v>
      </c>
      <c r="D89" s="62" t="s">
        <v>42</v>
      </c>
      <c r="E89" s="63">
        <v>77601424</v>
      </c>
      <c r="F89" s="112" t="s">
        <v>242</v>
      </c>
      <c r="G89" s="64"/>
      <c r="H89" s="65" t="s">
        <v>42</v>
      </c>
      <c r="I89" s="64">
        <v>250</v>
      </c>
      <c r="J89" s="64">
        <v>478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35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53"/>
      <c r="X89" s="53"/>
      <c r="Y89" s="53"/>
      <c r="Z89" s="53"/>
      <c r="AA89" s="53"/>
      <c r="AB89" s="53"/>
      <c r="AC89" s="53"/>
      <c r="AD89" s="53"/>
      <c r="AE89" s="53"/>
      <c r="AF89" s="53"/>
    </row>
    <row r="90" spans="1:32" s="54" customFormat="1" ht="34.5" customHeight="1" x14ac:dyDescent="0.2">
      <c r="A90" s="55">
        <v>75</v>
      </c>
      <c r="B90" s="44" t="s">
        <v>144</v>
      </c>
      <c r="C90" s="56" t="s">
        <v>143</v>
      </c>
      <c r="D90" s="57" t="s">
        <v>42</v>
      </c>
      <c r="E90" s="58">
        <v>77601424</v>
      </c>
      <c r="F90" s="111" t="s">
        <v>242</v>
      </c>
      <c r="G90" s="45">
        <v>2347.5</v>
      </c>
      <c r="H90" s="46" t="s">
        <v>42</v>
      </c>
      <c r="I90" s="45">
        <v>250</v>
      </c>
      <c r="J90" s="45">
        <v>478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75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53"/>
      <c r="X90" s="53"/>
      <c r="Y90" s="53"/>
      <c r="Z90" s="53"/>
      <c r="AA90" s="53"/>
      <c r="AB90" s="53"/>
      <c r="AC90" s="53"/>
      <c r="AD90" s="53"/>
      <c r="AE90" s="53"/>
      <c r="AF90" s="53"/>
    </row>
    <row r="91" spans="1:32" s="54" customFormat="1" ht="35.25" customHeight="1" x14ac:dyDescent="0.2">
      <c r="A91" s="59">
        <v>76</v>
      </c>
      <c r="B91" s="60" t="s">
        <v>145</v>
      </c>
      <c r="C91" s="61" t="s">
        <v>143</v>
      </c>
      <c r="D91" s="62" t="s">
        <v>42</v>
      </c>
      <c r="E91" s="63">
        <v>77601424</v>
      </c>
      <c r="F91" s="112" t="s">
        <v>242</v>
      </c>
      <c r="G91" s="64">
        <v>2347.5</v>
      </c>
      <c r="H91" s="65" t="s">
        <v>42</v>
      </c>
      <c r="I91" s="64">
        <v>250</v>
      </c>
      <c r="J91" s="64">
        <v>478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50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53"/>
      <c r="X91" s="53"/>
      <c r="Y91" s="53"/>
      <c r="Z91" s="53"/>
      <c r="AA91" s="53"/>
      <c r="AB91" s="53"/>
      <c r="AC91" s="53"/>
      <c r="AD91" s="53"/>
      <c r="AE91" s="53"/>
      <c r="AF91" s="53"/>
    </row>
    <row r="92" spans="1:32" s="54" customFormat="1" ht="36.75" customHeight="1" x14ac:dyDescent="0.2">
      <c r="A92" s="55">
        <v>77</v>
      </c>
      <c r="B92" s="44" t="s">
        <v>146</v>
      </c>
      <c r="C92" s="56" t="s">
        <v>147</v>
      </c>
      <c r="D92" s="57" t="s">
        <v>148</v>
      </c>
      <c r="E92" s="58">
        <v>77601424</v>
      </c>
      <c r="F92" s="111" t="s">
        <v>242</v>
      </c>
      <c r="G92" s="45">
        <v>2347.5</v>
      </c>
      <c r="H92" s="46" t="s">
        <v>42</v>
      </c>
      <c r="I92" s="45">
        <v>250</v>
      </c>
      <c r="J92" s="45">
        <v>478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75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53"/>
      <c r="X92" s="53"/>
      <c r="Y92" s="53"/>
      <c r="Z92" s="53"/>
      <c r="AA92" s="53"/>
      <c r="AB92" s="53"/>
      <c r="AC92" s="53"/>
      <c r="AD92" s="53"/>
      <c r="AE92" s="53"/>
      <c r="AF92" s="53"/>
    </row>
    <row r="93" spans="1:32" s="54" customFormat="1" ht="36" customHeight="1" x14ac:dyDescent="0.2">
      <c r="A93" s="59">
        <v>78</v>
      </c>
      <c r="B93" s="60" t="s">
        <v>149</v>
      </c>
      <c r="C93" s="61" t="s">
        <v>90</v>
      </c>
      <c r="D93" s="62" t="s">
        <v>91</v>
      </c>
      <c r="E93" s="63">
        <v>77601424</v>
      </c>
      <c r="F93" s="112" t="s">
        <v>242</v>
      </c>
      <c r="G93" s="64">
        <v>2347.5</v>
      </c>
      <c r="H93" s="65" t="s">
        <v>42</v>
      </c>
      <c r="I93" s="64">
        <v>250</v>
      </c>
      <c r="J93" s="64">
        <v>478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50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53"/>
      <c r="X93" s="53"/>
      <c r="Y93" s="53"/>
      <c r="Z93" s="53"/>
      <c r="AA93" s="53"/>
      <c r="AB93" s="53"/>
      <c r="AC93" s="53"/>
      <c r="AD93" s="53"/>
      <c r="AE93" s="53"/>
      <c r="AF93" s="53"/>
    </row>
    <row r="94" spans="1:32" s="54" customFormat="1" ht="38.25" customHeight="1" x14ac:dyDescent="0.2">
      <c r="A94" s="55">
        <v>79</v>
      </c>
      <c r="B94" s="44" t="s">
        <v>150</v>
      </c>
      <c r="C94" s="56" t="s">
        <v>143</v>
      </c>
      <c r="D94" s="57" t="s">
        <v>42</v>
      </c>
      <c r="E94" s="58">
        <v>77601424</v>
      </c>
      <c r="F94" s="111" t="s">
        <v>242</v>
      </c>
      <c r="G94" s="45">
        <v>2347.5</v>
      </c>
      <c r="H94" s="46" t="s">
        <v>42</v>
      </c>
      <c r="I94" s="45">
        <v>250</v>
      </c>
      <c r="J94" s="45">
        <v>478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75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53"/>
      <c r="X94" s="53"/>
      <c r="Y94" s="53"/>
      <c r="Z94" s="53"/>
      <c r="AA94" s="53"/>
      <c r="AB94" s="53"/>
      <c r="AC94" s="53"/>
      <c r="AD94" s="53"/>
      <c r="AE94" s="53"/>
      <c r="AF94" s="53"/>
    </row>
    <row r="95" spans="1:32" s="54" customFormat="1" ht="34.5" customHeight="1" x14ac:dyDescent="0.2">
      <c r="A95" s="59">
        <v>80</v>
      </c>
      <c r="B95" s="60" t="s">
        <v>151</v>
      </c>
      <c r="C95" s="61" t="s">
        <v>117</v>
      </c>
      <c r="D95" s="62" t="s">
        <v>42</v>
      </c>
      <c r="E95" s="63">
        <v>77601424</v>
      </c>
      <c r="F95" s="112" t="s">
        <v>242</v>
      </c>
      <c r="G95" s="64">
        <v>2142</v>
      </c>
      <c r="H95" s="65" t="s">
        <v>42</v>
      </c>
      <c r="I95" s="64">
        <v>250</v>
      </c>
      <c r="J95" s="64">
        <v>655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50</v>
      </c>
      <c r="R95" s="64">
        <v>0</v>
      </c>
      <c r="S95" s="64">
        <v>0</v>
      </c>
      <c r="T95" s="64">
        <v>0</v>
      </c>
      <c r="U95" s="64">
        <v>0</v>
      </c>
      <c r="V95" s="64">
        <v>0</v>
      </c>
      <c r="W95" s="53"/>
      <c r="X95" s="53"/>
      <c r="Y95" s="53"/>
      <c r="Z95" s="53"/>
      <c r="AA95" s="53"/>
      <c r="AB95" s="53"/>
      <c r="AC95" s="53"/>
      <c r="AD95" s="53"/>
      <c r="AE95" s="53"/>
      <c r="AF95" s="53"/>
    </row>
    <row r="96" spans="1:32" s="54" customFormat="1" ht="36.75" customHeight="1" x14ac:dyDescent="0.2">
      <c r="A96" s="55">
        <v>81</v>
      </c>
      <c r="B96" s="44" t="s">
        <v>152</v>
      </c>
      <c r="C96" s="56" t="s">
        <v>117</v>
      </c>
      <c r="D96" s="57" t="s">
        <v>42</v>
      </c>
      <c r="E96" s="58">
        <v>77601424</v>
      </c>
      <c r="F96" s="111" t="s">
        <v>242</v>
      </c>
      <c r="G96" s="45">
        <v>2142</v>
      </c>
      <c r="H96" s="46" t="s">
        <v>42</v>
      </c>
      <c r="I96" s="45">
        <v>250</v>
      </c>
      <c r="J96" s="45">
        <v>655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 t="s">
        <v>190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53"/>
      <c r="X96" s="53"/>
      <c r="Y96" s="53"/>
      <c r="Z96" s="53"/>
      <c r="AA96" s="53"/>
      <c r="AB96" s="53"/>
      <c r="AC96" s="53"/>
      <c r="AD96" s="53"/>
      <c r="AE96" s="53"/>
      <c r="AF96" s="53"/>
    </row>
    <row r="97" spans="1:32" s="54" customFormat="1" ht="36.75" customHeight="1" x14ac:dyDescent="0.2">
      <c r="A97" s="59">
        <v>82</v>
      </c>
      <c r="B97" s="60" t="s">
        <v>153</v>
      </c>
      <c r="C97" s="61" t="s">
        <v>117</v>
      </c>
      <c r="D97" s="62" t="s">
        <v>42</v>
      </c>
      <c r="E97" s="63">
        <v>77601424</v>
      </c>
      <c r="F97" s="112" t="s">
        <v>242</v>
      </c>
      <c r="G97" s="64">
        <v>2142</v>
      </c>
      <c r="H97" s="65" t="s">
        <v>42</v>
      </c>
      <c r="I97" s="64">
        <v>250</v>
      </c>
      <c r="J97" s="64">
        <v>655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50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53"/>
      <c r="X97" s="53"/>
      <c r="Y97" s="53"/>
      <c r="Z97" s="53"/>
      <c r="AA97" s="53"/>
      <c r="AB97" s="53"/>
      <c r="AC97" s="53"/>
      <c r="AD97" s="53"/>
      <c r="AE97" s="53"/>
      <c r="AF97" s="53"/>
    </row>
    <row r="98" spans="1:32" s="54" customFormat="1" ht="36" customHeight="1" x14ac:dyDescent="0.2">
      <c r="A98" s="55">
        <v>83</v>
      </c>
      <c r="B98" s="44" t="s">
        <v>154</v>
      </c>
      <c r="C98" s="56" t="s">
        <v>143</v>
      </c>
      <c r="D98" s="57" t="s">
        <v>42</v>
      </c>
      <c r="E98" s="58">
        <v>77601424</v>
      </c>
      <c r="F98" s="111" t="s">
        <v>242</v>
      </c>
      <c r="G98" s="45">
        <v>2347.5</v>
      </c>
      <c r="H98" s="46" t="s">
        <v>42</v>
      </c>
      <c r="I98" s="45">
        <v>250</v>
      </c>
      <c r="J98" s="45">
        <v>478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 t="s">
        <v>190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53"/>
      <c r="X98" s="53"/>
      <c r="Y98" s="53"/>
      <c r="Z98" s="53"/>
      <c r="AA98" s="53"/>
      <c r="AB98" s="53"/>
      <c r="AC98" s="53"/>
      <c r="AD98" s="53"/>
      <c r="AE98" s="53"/>
      <c r="AF98" s="53"/>
    </row>
    <row r="99" spans="1:32" s="54" customFormat="1" ht="35.25" customHeight="1" x14ac:dyDescent="0.2">
      <c r="A99" s="59">
        <v>84</v>
      </c>
      <c r="B99" s="60" t="s">
        <v>155</v>
      </c>
      <c r="C99" s="61" t="s">
        <v>117</v>
      </c>
      <c r="D99" s="62" t="s">
        <v>42</v>
      </c>
      <c r="E99" s="63" t="s">
        <v>73</v>
      </c>
      <c r="F99" s="112" t="s">
        <v>238</v>
      </c>
      <c r="G99" s="64">
        <v>2142</v>
      </c>
      <c r="H99" s="65" t="s">
        <v>42</v>
      </c>
      <c r="I99" s="64">
        <v>250</v>
      </c>
      <c r="J99" s="64">
        <v>655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50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53"/>
      <c r="X99" s="53"/>
      <c r="Y99" s="53"/>
      <c r="Z99" s="53"/>
      <c r="AA99" s="53"/>
      <c r="AB99" s="53"/>
      <c r="AC99" s="53"/>
      <c r="AD99" s="53"/>
      <c r="AE99" s="53"/>
      <c r="AF99" s="53"/>
    </row>
    <row r="100" spans="1:32" s="54" customFormat="1" ht="27" x14ac:dyDescent="0.2">
      <c r="A100" s="55">
        <v>85</v>
      </c>
      <c r="B100" s="44" t="s">
        <v>156</v>
      </c>
      <c r="C100" s="56" t="s">
        <v>117</v>
      </c>
      <c r="D100" s="57" t="s">
        <v>42</v>
      </c>
      <c r="E100" s="58" t="s">
        <v>73</v>
      </c>
      <c r="F100" s="111" t="s">
        <v>238</v>
      </c>
      <c r="G100" s="45">
        <v>1873.2</v>
      </c>
      <c r="H100" s="46" t="s">
        <v>42</v>
      </c>
      <c r="I100" s="45">
        <v>218.75</v>
      </c>
      <c r="J100" s="45">
        <v>573.13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43.75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</row>
    <row r="101" spans="1:32" s="54" customFormat="1" ht="27" x14ac:dyDescent="0.2">
      <c r="A101" s="59">
        <v>86</v>
      </c>
      <c r="B101" s="60" t="s">
        <v>157</v>
      </c>
      <c r="C101" s="61" t="s">
        <v>117</v>
      </c>
      <c r="D101" s="62" t="s">
        <v>158</v>
      </c>
      <c r="E101" s="63" t="s">
        <v>73</v>
      </c>
      <c r="F101" s="112" t="s">
        <v>238</v>
      </c>
      <c r="G101" s="64">
        <v>2142</v>
      </c>
      <c r="H101" s="65" t="s">
        <v>42</v>
      </c>
      <c r="I101" s="64">
        <v>250</v>
      </c>
      <c r="J101" s="64">
        <v>655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50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</row>
    <row r="102" spans="1:32" s="54" customFormat="1" ht="27" x14ac:dyDescent="0.2">
      <c r="A102" s="55">
        <v>87</v>
      </c>
      <c r="B102" s="44" t="s">
        <v>159</v>
      </c>
      <c r="C102" s="56" t="s">
        <v>117</v>
      </c>
      <c r="D102" s="57" t="s">
        <v>42</v>
      </c>
      <c r="E102" s="58" t="s">
        <v>73</v>
      </c>
      <c r="F102" s="111" t="s">
        <v>238</v>
      </c>
      <c r="G102" s="45">
        <v>2142</v>
      </c>
      <c r="H102" s="46" t="s">
        <v>42</v>
      </c>
      <c r="I102" s="45">
        <v>250</v>
      </c>
      <c r="J102" s="45">
        <v>655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50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</row>
    <row r="103" spans="1:32" s="54" customFormat="1" ht="27" x14ac:dyDescent="0.2">
      <c r="A103" s="59">
        <v>88</v>
      </c>
      <c r="B103" s="60" t="s">
        <v>160</v>
      </c>
      <c r="C103" s="61" t="s">
        <v>143</v>
      </c>
      <c r="D103" s="62" t="s">
        <v>42</v>
      </c>
      <c r="E103" s="63" t="s">
        <v>73</v>
      </c>
      <c r="F103" s="112" t="s">
        <v>238</v>
      </c>
      <c r="G103" s="64">
        <v>2347.5</v>
      </c>
      <c r="H103" s="65" t="s">
        <v>42</v>
      </c>
      <c r="I103" s="64">
        <v>250</v>
      </c>
      <c r="J103" s="64">
        <v>478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35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</row>
    <row r="104" spans="1:32" s="54" customFormat="1" ht="27" x14ac:dyDescent="0.2">
      <c r="A104" s="55">
        <v>89</v>
      </c>
      <c r="B104" s="44" t="s">
        <v>161</v>
      </c>
      <c r="C104" s="56" t="s">
        <v>117</v>
      </c>
      <c r="D104" s="57" t="s">
        <v>91</v>
      </c>
      <c r="E104" s="58" t="s">
        <v>73</v>
      </c>
      <c r="F104" s="111" t="s">
        <v>238</v>
      </c>
      <c r="G104" s="45">
        <v>2142</v>
      </c>
      <c r="H104" s="46" t="s">
        <v>42</v>
      </c>
      <c r="I104" s="45">
        <v>250</v>
      </c>
      <c r="J104" s="45">
        <v>655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75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</row>
    <row r="105" spans="1:32" s="54" customFormat="1" ht="27" x14ac:dyDescent="0.2">
      <c r="A105" s="59">
        <v>90</v>
      </c>
      <c r="B105" s="60" t="s">
        <v>162</v>
      </c>
      <c r="C105" s="61" t="s">
        <v>117</v>
      </c>
      <c r="D105" s="62" t="s">
        <v>163</v>
      </c>
      <c r="E105" s="63" t="s">
        <v>73</v>
      </c>
      <c r="F105" s="112" t="s">
        <v>238</v>
      </c>
      <c r="G105" s="64">
        <v>2142</v>
      </c>
      <c r="H105" s="65" t="s">
        <v>42</v>
      </c>
      <c r="I105" s="64">
        <v>250</v>
      </c>
      <c r="J105" s="64">
        <v>655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50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</row>
    <row r="106" spans="1:32" s="54" customFormat="1" ht="27" x14ac:dyDescent="0.2">
      <c r="A106" s="55">
        <v>91</v>
      </c>
      <c r="B106" s="44" t="s">
        <v>164</v>
      </c>
      <c r="C106" s="56" t="s">
        <v>117</v>
      </c>
      <c r="D106" s="57" t="s">
        <v>42</v>
      </c>
      <c r="E106" s="58" t="s">
        <v>73</v>
      </c>
      <c r="F106" s="111" t="s">
        <v>238</v>
      </c>
      <c r="G106" s="45">
        <v>1659.12</v>
      </c>
      <c r="H106" s="46" t="s">
        <v>42</v>
      </c>
      <c r="I106" s="45">
        <v>187.5</v>
      </c>
      <c r="J106" s="45">
        <v>491.25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 t="s">
        <v>81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</row>
    <row r="107" spans="1:32" s="54" customFormat="1" ht="27" x14ac:dyDescent="0.2">
      <c r="A107" s="59">
        <v>92</v>
      </c>
      <c r="B107" s="60" t="s">
        <v>165</v>
      </c>
      <c r="C107" s="61" t="s">
        <v>117</v>
      </c>
      <c r="D107" s="62" t="s">
        <v>42</v>
      </c>
      <c r="E107" s="63" t="s">
        <v>73</v>
      </c>
      <c r="F107" s="112" t="s">
        <v>238</v>
      </c>
      <c r="G107" s="64">
        <v>1873.2</v>
      </c>
      <c r="H107" s="65" t="s">
        <v>42</v>
      </c>
      <c r="I107" s="64">
        <v>218.75</v>
      </c>
      <c r="J107" s="64">
        <v>573.13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43.75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</row>
    <row r="108" spans="1:32" s="54" customFormat="1" ht="30.75" customHeight="1" x14ac:dyDescent="0.2">
      <c r="A108" s="55">
        <v>93</v>
      </c>
      <c r="B108" s="44" t="s">
        <v>166</v>
      </c>
      <c r="C108" s="56" t="s">
        <v>117</v>
      </c>
      <c r="D108" s="57" t="s">
        <v>42</v>
      </c>
      <c r="E108" s="58" t="s">
        <v>58</v>
      </c>
      <c r="F108" s="111" t="s">
        <v>237</v>
      </c>
      <c r="G108" s="45">
        <v>1873.2</v>
      </c>
      <c r="H108" s="46" t="s">
        <v>42</v>
      </c>
      <c r="I108" s="45">
        <v>218.75</v>
      </c>
      <c r="J108" s="45">
        <v>573.13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43.75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</row>
    <row r="109" spans="1:32" s="54" customFormat="1" ht="28.5" customHeight="1" x14ac:dyDescent="0.2">
      <c r="A109" s="59">
        <v>94</v>
      </c>
      <c r="B109" s="60" t="s">
        <v>167</v>
      </c>
      <c r="C109" s="61" t="s">
        <v>117</v>
      </c>
      <c r="D109" s="62" t="s">
        <v>91</v>
      </c>
      <c r="E109" s="63" t="s">
        <v>58</v>
      </c>
      <c r="F109" s="112" t="s">
        <v>237</v>
      </c>
      <c r="G109" s="64">
        <v>1382.6</v>
      </c>
      <c r="H109" s="65" t="s">
        <v>42</v>
      </c>
      <c r="I109" s="64">
        <v>156.25</v>
      </c>
      <c r="J109" s="64">
        <v>409.38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46.88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</row>
    <row r="110" spans="1:32" s="54" customFormat="1" ht="30" customHeight="1" x14ac:dyDescent="0.2">
      <c r="A110" s="55">
        <v>95</v>
      </c>
      <c r="B110" s="44" t="s">
        <v>168</v>
      </c>
      <c r="C110" s="56" t="s">
        <v>117</v>
      </c>
      <c r="D110" s="57" t="s">
        <v>42</v>
      </c>
      <c r="E110" s="58" t="s">
        <v>58</v>
      </c>
      <c r="F110" s="111" t="s">
        <v>237</v>
      </c>
      <c r="G110" s="45">
        <v>2142</v>
      </c>
      <c r="H110" s="46" t="s">
        <v>42</v>
      </c>
      <c r="I110" s="45">
        <v>250</v>
      </c>
      <c r="J110" s="45">
        <v>655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75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</row>
    <row r="111" spans="1:32" s="54" customFormat="1" ht="26.25" customHeight="1" x14ac:dyDescent="0.2">
      <c r="A111" s="59">
        <v>96</v>
      </c>
      <c r="B111" s="60" t="s">
        <v>169</v>
      </c>
      <c r="C111" s="61" t="s">
        <v>117</v>
      </c>
      <c r="D111" s="62" t="s">
        <v>91</v>
      </c>
      <c r="E111" s="63" t="s">
        <v>58</v>
      </c>
      <c r="F111" s="112" t="s">
        <v>237</v>
      </c>
      <c r="G111" s="64">
        <v>2142</v>
      </c>
      <c r="H111" s="65" t="s">
        <v>42</v>
      </c>
      <c r="I111" s="64">
        <v>250</v>
      </c>
      <c r="J111" s="64">
        <v>655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50</v>
      </c>
      <c r="R111" s="64">
        <v>0</v>
      </c>
      <c r="S111" s="64">
        <v>0</v>
      </c>
      <c r="T111" s="64">
        <v>0</v>
      </c>
      <c r="U111" s="64">
        <v>0</v>
      </c>
      <c r="V111" s="64">
        <v>0</v>
      </c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</row>
    <row r="112" spans="1:32" s="54" customFormat="1" ht="28.5" customHeight="1" x14ac:dyDescent="0.2">
      <c r="A112" s="55">
        <v>97</v>
      </c>
      <c r="B112" s="44" t="s">
        <v>170</v>
      </c>
      <c r="C112" s="56" t="s">
        <v>117</v>
      </c>
      <c r="D112" s="57" t="s">
        <v>171</v>
      </c>
      <c r="E112" s="58" t="s">
        <v>58</v>
      </c>
      <c r="F112" s="111" t="s">
        <v>237</v>
      </c>
      <c r="G112" s="45">
        <v>1382.6</v>
      </c>
      <c r="H112" s="46" t="s">
        <v>42</v>
      </c>
      <c r="I112" s="45">
        <v>156.25</v>
      </c>
      <c r="J112" s="45">
        <v>409.38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31.25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</row>
    <row r="113" spans="1:32" s="54" customFormat="1" ht="30.75" customHeight="1" x14ac:dyDescent="0.2">
      <c r="A113" s="59">
        <v>98</v>
      </c>
      <c r="B113" s="60" t="s">
        <v>172</v>
      </c>
      <c r="C113" s="61" t="s">
        <v>117</v>
      </c>
      <c r="D113" s="62" t="s">
        <v>42</v>
      </c>
      <c r="E113" s="63" t="s">
        <v>58</v>
      </c>
      <c r="F113" s="112" t="s">
        <v>237</v>
      </c>
      <c r="G113" s="64">
        <v>1605.6</v>
      </c>
      <c r="H113" s="65" t="s">
        <v>42</v>
      </c>
      <c r="I113" s="64">
        <v>187.5</v>
      </c>
      <c r="J113" s="64">
        <v>491.25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56.25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</row>
    <row r="114" spans="1:32" s="54" customFormat="1" ht="27" customHeight="1" x14ac:dyDescent="0.2">
      <c r="A114" s="55">
        <v>99</v>
      </c>
      <c r="B114" s="44" t="s">
        <v>173</v>
      </c>
      <c r="C114" s="56" t="s">
        <v>117</v>
      </c>
      <c r="D114" s="57" t="s">
        <v>42</v>
      </c>
      <c r="E114" s="58" t="s">
        <v>58</v>
      </c>
      <c r="F114" s="111" t="s">
        <v>237</v>
      </c>
      <c r="G114" s="45">
        <v>1382.6</v>
      </c>
      <c r="H114" s="46" t="s">
        <v>42</v>
      </c>
      <c r="I114" s="45">
        <v>156.25</v>
      </c>
      <c r="J114" s="45">
        <v>409.38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31.25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</row>
    <row r="115" spans="1:32" s="54" customFormat="1" ht="30.75" customHeight="1" x14ac:dyDescent="0.2">
      <c r="A115" s="59">
        <v>100</v>
      </c>
      <c r="B115" s="60" t="s">
        <v>174</v>
      </c>
      <c r="C115" s="61" t="s">
        <v>117</v>
      </c>
      <c r="D115" s="62" t="s">
        <v>42</v>
      </c>
      <c r="E115" s="63" t="s">
        <v>58</v>
      </c>
      <c r="F115" s="112" t="s">
        <v>237</v>
      </c>
      <c r="G115" s="64">
        <v>2142</v>
      </c>
      <c r="H115" s="65" t="s">
        <v>42</v>
      </c>
      <c r="I115" s="64">
        <v>250</v>
      </c>
      <c r="J115" s="64">
        <v>655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50</v>
      </c>
      <c r="R115" s="64">
        <v>0</v>
      </c>
      <c r="S115" s="64">
        <v>0</v>
      </c>
      <c r="T115" s="64">
        <v>0</v>
      </c>
      <c r="U115" s="64">
        <v>0</v>
      </c>
      <c r="V115" s="64">
        <v>0</v>
      </c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</row>
    <row r="116" spans="1:32" s="54" customFormat="1" ht="30" customHeight="1" x14ac:dyDescent="0.2">
      <c r="A116" s="55">
        <v>101</v>
      </c>
      <c r="B116" s="44" t="s">
        <v>175</v>
      </c>
      <c r="C116" s="56" t="s">
        <v>117</v>
      </c>
      <c r="D116" s="57" t="s">
        <v>42</v>
      </c>
      <c r="E116" s="58" t="s">
        <v>58</v>
      </c>
      <c r="F116" s="111" t="s">
        <v>237</v>
      </c>
      <c r="G116" s="45">
        <v>1873.2</v>
      </c>
      <c r="H116" s="46" t="s">
        <v>42</v>
      </c>
      <c r="I116" s="45">
        <v>218.75</v>
      </c>
      <c r="J116" s="45">
        <v>573.13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 t="s">
        <v>191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</row>
    <row r="117" spans="1:32" s="54" customFormat="1" ht="27" customHeight="1" x14ac:dyDescent="0.2">
      <c r="A117" s="59">
        <v>102</v>
      </c>
      <c r="B117" s="60" t="s">
        <v>176</v>
      </c>
      <c r="C117" s="61" t="s">
        <v>117</v>
      </c>
      <c r="D117" s="62" t="s">
        <v>42</v>
      </c>
      <c r="E117" s="63" t="s">
        <v>58</v>
      </c>
      <c r="F117" s="112" t="s">
        <v>237</v>
      </c>
      <c r="G117" s="64">
        <v>2142</v>
      </c>
      <c r="H117" s="65" t="s">
        <v>42</v>
      </c>
      <c r="I117" s="64">
        <v>250</v>
      </c>
      <c r="J117" s="64">
        <v>655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 t="s">
        <v>192</v>
      </c>
      <c r="R117" s="64">
        <v>0</v>
      </c>
      <c r="S117" s="64">
        <v>0</v>
      </c>
      <c r="T117" s="64">
        <v>0</v>
      </c>
      <c r="U117" s="64">
        <v>0</v>
      </c>
      <c r="V117" s="64">
        <v>0</v>
      </c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</row>
    <row r="118" spans="1:32" s="54" customFormat="1" ht="27.75" customHeight="1" x14ac:dyDescent="0.2">
      <c r="A118" s="55">
        <v>103</v>
      </c>
      <c r="B118" s="44" t="s">
        <v>177</v>
      </c>
      <c r="C118" s="56" t="s">
        <v>117</v>
      </c>
      <c r="D118" s="57" t="s">
        <v>42</v>
      </c>
      <c r="E118" s="58" t="s">
        <v>58</v>
      </c>
      <c r="F118" s="111" t="s">
        <v>237</v>
      </c>
      <c r="G118" s="45">
        <v>1873.2</v>
      </c>
      <c r="H118" s="46" t="s">
        <v>42</v>
      </c>
      <c r="I118" s="45">
        <v>218.75</v>
      </c>
      <c r="J118" s="45">
        <v>573.13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43.75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</row>
    <row r="119" spans="1:32" s="54" customFormat="1" ht="18.75" customHeight="1" x14ac:dyDescent="0.2">
      <c r="A119" s="59">
        <v>104</v>
      </c>
      <c r="B119" s="60" t="s">
        <v>178</v>
      </c>
      <c r="C119" s="61" t="s">
        <v>90</v>
      </c>
      <c r="D119" s="62" t="s">
        <v>91</v>
      </c>
      <c r="E119" s="63" t="s">
        <v>56</v>
      </c>
      <c r="F119" s="112" t="s">
        <v>239</v>
      </c>
      <c r="G119" s="64">
        <v>2347.5</v>
      </c>
      <c r="H119" s="65" t="s">
        <v>42</v>
      </c>
      <c r="I119" s="64">
        <v>250</v>
      </c>
      <c r="J119" s="64">
        <v>478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64">
        <v>0</v>
      </c>
      <c r="V119" s="64">
        <v>0</v>
      </c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</row>
    <row r="120" spans="1:32" s="54" customFormat="1" ht="27" customHeight="1" x14ac:dyDescent="0.2">
      <c r="A120" s="55">
        <v>105</v>
      </c>
      <c r="B120" s="44" t="s">
        <v>186</v>
      </c>
      <c r="C120" s="56" t="s">
        <v>117</v>
      </c>
      <c r="D120" s="57" t="s">
        <v>91</v>
      </c>
      <c r="E120" s="58" t="s">
        <v>56</v>
      </c>
      <c r="F120" s="111" t="s">
        <v>239</v>
      </c>
      <c r="G120" s="45">
        <v>2142</v>
      </c>
      <c r="H120" s="46" t="s">
        <v>42</v>
      </c>
      <c r="I120" s="45">
        <v>250</v>
      </c>
      <c r="J120" s="45">
        <v>655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</row>
    <row r="121" spans="1:32" s="54" customFormat="1" ht="21" customHeight="1" x14ac:dyDescent="0.2">
      <c r="A121" s="59">
        <v>106</v>
      </c>
      <c r="B121" s="60" t="s">
        <v>179</v>
      </c>
      <c r="C121" s="61" t="s">
        <v>117</v>
      </c>
      <c r="D121" s="62" t="s">
        <v>42</v>
      </c>
      <c r="E121" s="63" t="s">
        <v>56</v>
      </c>
      <c r="F121" s="112" t="s">
        <v>239</v>
      </c>
      <c r="G121" s="64">
        <v>2142</v>
      </c>
      <c r="H121" s="65" t="s">
        <v>42</v>
      </c>
      <c r="I121" s="64">
        <v>250</v>
      </c>
      <c r="J121" s="64">
        <v>655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50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</row>
    <row r="122" spans="1:32" s="54" customFormat="1" ht="20.25" customHeight="1" x14ac:dyDescent="0.2">
      <c r="A122" s="55">
        <v>107</v>
      </c>
      <c r="B122" s="44" t="s">
        <v>180</v>
      </c>
      <c r="C122" s="56" t="s">
        <v>90</v>
      </c>
      <c r="D122" s="57" t="s">
        <v>42</v>
      </c>
      <c r="E122" s="58" t="s">
        <v>56</v>
      </c>
      <c r="F122" s="111" t="s">
        <v>239</v>
      </c>
      <c r="G122" s="45">
        <v>2347.5</v>
      </c>
      <c r="H122" s="46" t="s">
        <v>42</v>
      </c>
      <c r="I122" s="45">
        <v>250</v>
      </c>
      <c r="J122" s="45">
        <v>478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45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</row>
    <row r="123" spans="1:32" s="54" customFormat="1" ht="21.75" customHeight="1" x14ac:dyDescent="0.2">
      <c r="A123" s="59">
        <v>108</v>
      </c>
      <c r="B123" s="60" t="s">
        <v>181</v>
      </c>
      <c r="C123" s="61" t="s">
        <v>90</v>
      </c>
      <c r="D123" s="62" t="s">
        <v>91</v>
      </c>
      <c r="E123" s="63" t="s">
        <v>56</v>
      </c>
      <c r="F123" s="112" t="s">
        <v>239</v>
      </c>
      <c r="G123" s="64">
        <v>2347.5</v>
      </c>
      <c r="H123" s="65" t="s">
        <v>42</v>
      </c>
      <c r="I123" s="64">
        <v>250</v>
      </c>
      <c r="J123" s="64">
        <v>478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64">
        <v>0</v>
      </c>
      <c r="V123" s="64">
        <v>0</v>
      </c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</row>
    <row r="124" spans="1:32" s="54" customFormat="1" ht="22.5" customHeight="1" x14ac:dyDescent="0.2">
      <c r="A124" s="55">
        <v>109</v>
      </c>
      <c r="B124" s="44" t="s">
        <v>182</v>
      </c>
      <c r="C124" s="56" t="s">
        <v>117</v>
      </c>
      <c r="D124" s="57" t="s">
        <v>42</v>
      </c>
      <c r="E124" s="58" t="s">
        <v>56</v>
      </c>
      <c r="F124" s="111" t="s">
        <v>239</v>
      </c>
      <c r="G124" s="45">
        <v>2142</v>
      </c>
      <c r="H124" s="46" t="s">
        <v>42</v>
      </c>
      <c r="I124" s="45">
        <v>250</v>
      </c>
      <c r="J124" s="45">
        <v>655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75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</row>
    <row r="125" spans="1:32" s="54" customFormat="1" ht="20.25" customHeight="1" x14ac:dyDescent="0.2">
      <c r="A125" s="59">
        <v>110</v>
      </c>
      <c r="B125" s="60" t="s">
        <v>183</v>
      </c>
      <c r="C125" s="61" t="s">
        <v>117</v>
      </c>
      <c r="D125" s="62" t="s">
        <v>91</v>
      </c>
      <c r="E125" s="63" t="s">
        <v>56</v>
      </c>
      <c r="F125" s="112" t="s">
        <v>239</v>
      </c>
      <c r="G125" s="64">
        <v>2142</v>
      </c>
      <c r="H125" s="65" t="s">
        <v>42</v>
      </c>
      <c r="I125" s="64">
        <v>250</v>
      </c>
      <c r="J125" s="64">
        <v>655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64">
        <v>0</v>
      </c>
      <c r="V125" s="64">
        <v>0</v>
      </c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</row>
    <row r="126" spans="1:32" s="54" customFormat="1" ht="21.75" customHeight="1" x14ac:dyDescent="0.2">
      <c r="A126" s="55">
        <v>111</v>
      </c>
      <c r="B126" s="44" t="s">
        <v>184</v>
      </c>
      <c r="C126" s="56" t="s">
        <v>117</v>
      </c>
      <c r="D126" s="57" t="s">
        <v>91</v>
      </c>
      <c r="E126" s="58" t="s">
        <v>56</v>
      </c>
      <c r="F126" s="111" t="s">
        <v>239</v>
      </c>
      <c r="G126" s="45">
        <v>2142</v>
      </c>
      <c r="H126" s="46" t="s">
        <v>42</v>
      </c>
      <c r="I126" s="45">
        <v>250</v>
      </c>
      <c r="J126" s="45">
        <v>655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</row>
    <row r="127" spans="1:32" s="54" customFormat="1" ht="21.75" customHeight="1" x14ac:dyDescent="0.2">
      <c r="A127" s="59">
        <v>112</v>
      </c>
      <c r="B127" s="60" t="s">
        <v>185</v>
      </c>
      <c r="C127" s="61" t="s">
        <v>90</v>
      </c>
      <c r="D127" s="62" t="s">
        <v>91</v>
      </c>
      <c r="E127" s="63" t="s">
        <v>56</v>
      </c>
      <c r="F127" s="112" t="s">
        <v>239</v>
      </c>
      <c r="G127" s="64">
        <v>2347.5</v>
      </c>
      <c r="H127" s="65" t="s">
        <v>42</v>
      </c>
      <c r="I127" s="64">
        <v>250</v>
      </c>
      <c r="J127" s="64">
        <v>478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64">
        <v>0</v>
      </c>
      <c r="V127" s="64">
        <v>0</v>
      </c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</row>
    <row r="128" spans="1:32" s="66" customFormat="1" ht="27" hidden="1" customHeight="1" x14ac:dyDescent="0.2">
      <c r="A128" s="139" t="s">
        <v>193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1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</row>
    <row r="129" spans="1:32" s="54" customFormat="1" ht="43.5" hidden="1" customHeight="1" x14ac:dyDescent="0.2">
      <c r="A129" s="55">
        <v>115</v>
      </c>
      <c r="B129" s="67" t="s">
        <v>194</v>
      </c>
      <c r="C129" s="56" t="s">
        <v>195</v>
      </c>
      <c r="D129" s="68" t="s">
        <v>42</v>
      </c>
      <c r="E129" s="69" t="s">
        <v>31</v>
      </c>
      <c r="F129" s="111" t="s">
        <v>92</v>
      </c>
      <c r="G129" s="70">
        <v>20000</v>
      </c>
      <c r="H129" s="46" t="s">
        <v>42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/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</row>
    <row r="130" spans="1:32" s="54" customFormat="1" ht="50.25" hidden="1" customHeight="1" x14ac:dyDescent="0.2">
      <c r="A130" s="71">
        <v>116</v>
      </c>
      <c r="B130" s="72" t="s">
        <v>252</v>
      </c>
      <c r="C130" s="73" t="s">
        <v>253</v>
      </c>
      <c r="D130" s="74" t="s">
        <v>42</v>
      </c>
      <c r="E130" s="75">
        <v>22908282</v>
      </c>
      <c r="F130" s="113" t="s">
        <v>92</v>
      </c>
      <c r="G130" s="76">
        <v>7000</v>
      </c>
      <c r="H130" s="77" t="s">
        <v>42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</row>
    <row r="131" spans="1:32" s="54" customFormat="1" ht="51" hidden="1" customHeight="1" x14ac:dyDescent="0.2">
      <c r="A131" s="55">
        <v>117</v>
      </c>
      <c r="B131" s="67" t="s">
        <v>196</v>
      </c>
      <c r="C131" s="56" t="s">
        <v>197</v>
      </c>
      <c r="D131" s="68" t="s">
        <v>198</v>
      </c>
      <c r="E131" s="69" t="s">
        <v>31</v>
      </c>
      <c r="F131" s="111" t="s">
        <v>36</v>
      </c>
      <c r="G131" s="70">
        <v>12500</v>
      </c>
      <c r="H131" s="46" t="s">
        <v>42</v>
      </c>
      <c r="I131" s="47">
        <v>0</v>
      </c>
      <c r="J131" s="47">
        <v>0</v>
      </c>
      <c r="K131" s="47" t="s">
        <v>187</v>
      </c>
      <c r="L131" s="47" t="s">
        <v>187</v>
      </c>
      <c r="M131" s="47" t="s">
        <v>187</v>
      </c>
      <c r="N131" s="47" t="s">
        <v>187</v>
      </c>
      <c r="O131" s="47" t="s">
        <v>187</v>
      </c>
      <c r="P131" s="47" t="s">
        <v>187</v>
      </c>
      <c r="Q131" s="47" t="s">
        <v>187</v>
      </c>
      <c r="R131" s="47" t="s">
        <v>187</v>
      </c>
      <c r="S131" s="47">
        <v>0</v>
      </c>
      <c r="T131" s="47" t="s">
        <v>187</v>
      </c>
      <c r="U131" s="47" t="s">
        <v>187</v>
      </c>
      <c r="V131" s="47" t="s">
        <v>187</v>
      </c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</row>
    <row r="132" spans="1:32" s="54" customFormat="1" ht="33.75" hidden="1" x14ac:dyDescent="0.2">
      <c r="A132" s="71">
        <v>118</v>
      </c>
      <c r="B132" s="72" t="s">
        <v>199</v>
      </c>
      <c r="C132" s="73" t="s">
        <v>200</v>
      </c>
      <c r="D132" s="74" t="s">
        <v>42</v>
      </c>
      <c r="E132" s="75" t="s">
        <v>31</v>
      </c>
      <c r="F132" s="113" t="s">
        <v>36</v>
      </c>
      <c r="G132" s="76">
        <v>1500</v>
      </c>
      <c r="H132" s="77" t="s">
        <v>42</v>
      </c>
      <c r="I132" s="78">
        <v>0</v>
      </c>
      <c r="J132" s="78">
        <v>0</v>
      </c>
      <c r="K132" s="78" t="s">
        <v>187</v>
      </c>
      <c r="L132" s="78" t="s">
        <v>187</v>
      </c>
      <c r="M132" s="78" t="s">
        <v>187</v>
      </c>
      <c r="N132" s="78" t="s">
        <v>187</v>
      </c>
      <c r="O132" s="78" t="s">
        <v>187</v>
      </c>
      <c r="P132" s="78" t="s">
        <v>187</v>
      </c>
      <c r="Q132" s="78" t="s">
        <v>187</v>
      </c>
      <c r="R132" s="78" t="s">
        <v>187</v>
      </c>
      <c r="S132" s="78">
        <v>0</v>
      </c>
      <c r="T132" s="78" t="s">
        <v>187</v>
      </c>
      <c r="U132" s="78" t="s">
        <v>187</v>
      </c>
      <c r="V132" s="78" t="s">
        <v>187</v>
      </c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</row>
    <row r="133" spans="1:32" s="54" customFormat="1" ht="31.5" hidden="1" customHeight="1" x14ac:dyDescent="0.2">
      <c r="A133" s="55">
        <v>119</v>
      </c>
      <c r="B133" s="67" t="s">
        <v>334</v>
      </c>
      <c r="C133" s="56" t="s">
        <v>201</v>
      </c>
      <c r="D133" s="68" t="s">
        <v>42</v>
      </c>
      <c r="E133" s="69" t="s">
        <v>31</v>
      </c>
      <c r="F133" s="111" t="s">
        <v>36</v>
      </c>
      <c r="G133" s="70">
        <v>9710</v>
      </c>
      <c r="H133" s="46" t="s">
        <v>42</v>
      </c>
      <c r="I133" s="47">
        <v>0</v>
      </c>
      <c r="J133" s="47">
        <v>0</v>
      </c>
      <c r="K133" s="47" t="s">
        <v>187</v>
      </c>
      <c r="L133" s="47" t="s">
        <v>187</v>
      </c>
      <c r="M133" s="47" t="s">
        <v>187</v>
      </c>
      <c r="N133" s="47" t="s">
        <v>187</v>
      </c>
      <c r="O133" s="47" t="s">
        <v>187</v>
      </c>
      <c r="P133" s="47" t="s">
        <v>187</v>
      </c>
      <c r="Q133" s="47" t="s">
        <v>187</v>
      </c>
      <c r="R133" s="47" t="s">
        <v>187</v>
      </c>
      <c r="S133" s="47">
        <v>0</v>
      </c>
      <c r="T133" s="47" t="s">
        <v>187</v>
      </c>
      <c r="U133" s="47" t="s">
        <v>187</v>
      </c>
      <c r="V133" s="47" t="s">
        <v>187</v>
      </c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</row>
    <row r="134" spans="1:32" s="54" customFormat="1" ht="33.75" hidden="1" x14ac:dyDescent="0.2">
      <c r="A134" s="71">
        <v>120</v>
      </c>
      <c r="B134" s="72" t="s">
        <v>202</v>
      </c>
      <c r="C134" s="73" t="s">
        <v>243</v>
      </c>
      <c r="D134" s="74" t="s">
        <v>42</v>
      </c>
      <c r="E134" s="75" t="s">
        <v>31</v>
      </c>
      <c r="F134" s="113" t="s">
        <v>36</v>
      </c>
      <c r="G134" s="76">
        <v>9000</v>
      </c>
      <c r="H134" s="77" t="s">
        <v>42</v>
      </c>
      <c r="I134" s="78">
        <v>0</v>
      </c>
      <c r="J134" s="78">
        <v>0</v>
      </c>
      <c r="K134" s="78" t="s">
        <v>187</v>
      </c>
      <c r="L134" s="78" t="s">
        <v>187</v>
      </c>
      <c r="M134" s="78" t="s">
        <v>187</v>
      </c>
      <c r="N134" s="78" t="s">
        <v>187</v>
      </c>
      <c r="O134" s="78" t="s">
        <v>187</v>
      </c>
      <c r="P134" s="78" t="s">
        <v>187</v>
      </c>
      <c r="Q134" s="78" t="s">
        <v>187</v>
      </c>
      <c r="R134" s="78" t="s">
        <v>187</v>
      </c>
      <c r="S134" s="78">
        <v>0</v>
      </c>
      <c r="T134" s="78" t="s">
        <v>187</v>
      </c>
      <c r="U134" s="78" t="s">
        <v>187</v>
      </c>
      <c r="V134" s="78" t="s">
        <v>187</v>
      </c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</row>
    <row r="135" spans="1:32" s="54" customFormat="1" ht="33.75" hidden="1" customHeight="1" x14ac:dyDescent="0.2">
      <c r="A135" s="55">
        <v>121</v>
      </c>
      <c r="B135" s="67" t="s">
        <v>203</v>
      </c>
      <c r="C135" s="56" t="s">
        <v>204</v>
      </c>
      <c r="D135" s="68" t="s">
        <v>42</v>
      </c>
      <c r="E135" s="69" t="s">
        <v>31</v>
      </c>
      <c r="F135" s="111" t="s">
        <v>36</v>
      </c>
      <c r="G135" s="70">
        <v>1500</v>
      </c>
      <c r="H135" s="46" t="s">
        <v>42</v>
      </c>
      <c r="I135" s="47">
        <v>0</v>
      </c>
      <c r="J135" s="47">
        <v>0</v>
      </c>
      <c r="K135" s="47" t="s">
        <v>187</v>
      </c>
      <c r="L135" s="47" t="s">
        <v>187</v>
      </c>
      <c r="M135" s="47" t="s">
        <v>187</v>
      </c>
      <c r="N135" s="47" t="s">
        <v>187</v>
      </c>
      <c r="O135" s="47" t="s">
        <v>187</v>
      </c>
      <c r="P135" s="47" t="s">
        <v>187</v>
      </c>
      <c r="Q135" s="47" t="s">
        <v>187</v>
      </c>
      <c r="R135" s="47" t="s">
        <v>187</v>
      </c>
      <c r="S135" s="47">
        <v>0</v>
      </c>
      <c r="T135" s="47" t="s">
        <v>187</v>
      </c>
      <c r="U135" s="47" t="s">
        <v>187</v>
      </c>
      <c r="V135" s="47" t="s">
        <v>187</v>
      </c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</row>
    <row r="136" spans="1:32" s="54" customFormat="1" ht="50.25" hidden="1" customHeight="1" x14ac:dyDescent="0.2">
      <c r="A136" s="71">
        <v>122</v>
      </c>
      <c r="B136" s="72" t="s">
        <v>230</v>
      </c>
      <c r="C136" s="73" t="s">
        <v>259</v>
      </c>
      <c r="D136" s="74" t="s">
        <v>42</v>
      </c>
      <c r="E136" s="75" t="s">
        <v>31</v>
      </c>
      <c r="F136" s="113" t="s">
        <v>36</v>
      </c>
      <c r="G136" s="76">
        <v>5000</v>
      </c>
      <c r="H136" s="77" t="s">
        <v>42</v>
      </c>
      <c r="I136" s="78">
        <v>0</v>
      </c>
      <c r="J136" s="78">
        <v>0</v>
      </c>
      <c r="K136" s="78" t="s">
        <v>187</v>
      </c>
      <c r="L136" s="78" t="s">
        <v>187</v>
      </c>
      <c r="M136" s="78" t="s">
        <v>187</v>
      </c>
      <c r="N136" s="78" t="s">
        <v>187</v>
      </c>
      <c r="O136" s="78" t="s">
        <v>187</v>
      </c>
      <c r="P136" s="78" t="s">
        <v>187</v>
      </c>
      <c r="Q136" s="78" t="s">
        <v>187</v>
      </c>
      <c r="R136" s="78" t="s">
        <v>187</v>
      </c>
      <c r="S136" s="78">
        <v>0</v>
      </c>
      <c r="T136" s="78" t="s">
        <v>187</v>
      </c>
      <c r="U136" s="78" t="s">
        <v>187</v>
      </c>
      <c r="V136" s="78" t="s">
        <v>187</v>
      </c>
      <c r="W136" s="134"/>
      <c r="X136" s="135"/>
      <c r="Y136" s="135"/>
      <c r="Z136" s="135"/>
      <c r="AA136" s="135"/>
      <c r="AB136" s="135"/>
      <c r="AC136" s="136"/>
      <c r="AD136" s="53"/>
      <c r="AE136" s="53"/>
      <c r="AF136" s="53"/>
    </row>
    <row r="137" spans="1:32" s="54" customFormat="1" ht="27" hidden="1" x14ac:dyDescent="0.2">
      <c r="A137" s="55">
        <v>123</v>
      </c>
      <c r="B137" s="67" t="s">
        <v>254</v>
      </c>
      <c r="C137" s="56" t="s">
        <v>255</v>
      </c>
      <c r="D137" s="68" t="s">
        <v>42</v>
      </c>
      <c r="E137" s="69" t="s">
        <v>31</v>
      </c>
      <c r="F137" s="111" t="s">
        <v>36</v>
      </c>
      <c r="G137" s="70">
        <v>8000</v>
      </c>
      <c r="H137" s="46" t="s">
        <v>42</v>
      </c>
      <c r="I137" s="47">
        <v>0</v>
      </c>
      <c r="J137" s="47">
        <v>0</v>
      </c>
      <c r="K137" s="47" t="s">
        <v>187</v>
      </c>
      <c r="L137" s="47" t="s">
        <v>187</v>
      </c>
      <c r="M137" s="47" t="s">
        <v>187</v>
      </c>
      <c r="N137" s="47" t="s">
        <v>187</v>
      </c>
      <c r="O137" s="47" t="s">
        <v>187</v>
      </c>
      <c r="P137" s="47" t="s">
        <v>187</v>
      </c>
      <c r="Q137" s="47" t="s">
        <v>187</v>
      </c>
      <c r="R137" s="47" t="s">
        <v>187</v>
      </c>
      <c r="S137" s="47">
        <v>0</v>
      </c>
      <c r="T137" s="47" t="s">
        <v>187</v>
      </c>
      <c r="U137" s="47" t="s">
        <v>187</v>
      </c>
      <c r="V137" s="47" t="s">
        <v>187</v>
      </c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</row>
    <row r="138" spans="1:32" s="54" customFormat="1" ht="27" hidden="1" x14ac:dyDescent="0.2">
      <c r="A138" s="71">
        <v>124</v>
      </c>
      <c r="B138" s="72" t="s">
        <v>256</v>
      </c>
      <c r="C138" s="73" t="s">
        <v>255</v>
      </c>
      <c r="D138" s="74" t="s">
        <v>91</v>
      </c>
      <c r="E138" s="75" t="s">
        <v>31</v>
      </c>
      <c r="F138" s="113" t="s">
        <v>92</v>
      </c>
      <c r="G138" s="76">
        <v>8000</v>
      </c>
      <c r="H138" s="77" t="s">
        <v>42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</row>
    <row r="139" spans="1:32" s="54" customFormat="1" ht="33.75" hidden="1" x14ac:dyDescent="0.2">
      <c r="A139" s="55">
        <v>125</v>
      </c>
      <c r="B139" s="67" t="s">
        <v>257</v>
      </c>
      <c r="C139" s="56" t="s">
        <v>258</v>
      </c>
      <c r="D139" s="68" t="s">
        <v>91</v>
      </c>
      <c r="E139" s="69" t="s">
        <v>31</v>
      </c>
      <c r="F139" s="111" t="s">
        <v>92</v>
      </c>
      <c r="G139" s="70">
        <v>8000</v>
      </c>
      <c r="H139" s="46" t="s">
        <v>42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</row>
    <row r="140" spans="1:32" s="54" customFormat="1" ht="27" hidden="1" x14ac:dyDescent="0.2">
      <c r="A140" s="71">
        <v>126</v>
      </c>
      <c r="B140" s="72" t="s">
        <v>134</v>
      </c>
      <c r="C140" s="73" t="s">
        <v>210</v>
      </c>
      <c r="D140" s="74" t="s">
        <v>91</v>
      </c>
      <c r="E140" s="75" t="s">
        <v>31</v>
      </c>
      <c r="F140" s="113" t="s">
        <v>92</v>
      </c>
      <c r="G140" s="76">
        <v>7500</v>
      </c>
      <c r="H140" s="77" t="s">
        <v>42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</row>
    <row r="141" spans="1:32" s="54" customFormat="1" ht="30" hidden="1" customHeight="1" x14ac:dyDescent="0.2">
      <c r="A141" s="55">
        <v>127</v>
      </c>
      <c r="B141" s="67" t="s">
        <v>233</v>
      </c>
      <c r="C141" s="56" t="s">
        <v>229</v>
      </c>
      <c r="D141" s="68" t="s">
        <v>234</v>
      </c>
      <c r="E141" s="69" t="s">
        <v>31</v>
      </c>
      <c r="F141" s="111" t="s">
        <v>92</v>
      </c>
      <c r="G141" s="70">
        <v>1500</v>
      </c>
      <c r="H141" s="46" t="s">
        <v>42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</row>
    <row r="142" spans="1:32" s="54" customFormat="1" ht="30.75" hidden="1" customHeight="1" x14ac:dyDescent="0.2">
      <c r="A142" s="71">
        <v>128</v>
      </c>
      <c r="B142" s="72" t="s">
        <v>235</v>
      </c>
      <c r="C142" s="73" t="s">
        <v>236</v>
      </c>
      <c r="D142" s="74" t="s">
        <v>42</v>
      </c>
      <c r="E142" s="75" t="s">
        <v>31</v>
      </c>
      <c r="F142" s="113" t="s">
        <v>92</v>
      </c>
      <c r="G142" s="76">
        <v>6000</v>
      </c>
      <c r="H142" s="77" t="s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</row>
    <row r="143" spans="1:32" s="54" customFormat="1" ht="21.75" hidden="1" customHeight="1" x14ac:dyDescent="0.2">
      <c r="A143" s="55">
        <v>129</v>
      </c>
      <c r="B143" s="67" t="s">
        <v>240</v>
      </c>
      <c r="C143" s="56" t="s">
        <v>241</v>
      </c>
      <c r="D143" s="68" t="s">
        <v>42</v>
      </c>
      <c r="E143" s="69" t="s">
        <v>31</v>
      </c>
      <c r="F143" s="111" t="s">
        <v>36</v>
      </c>
      <c r="G143" s="70">
        <v>8000</v>
      </c>
      <c r="H143" s="46" t="s">
        <v>42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</row>
    <row r="144" spans="1:32" s="54" customFormat="1" ht="27" hidden="1" x14ac:dyDescent="0.2">
      <c r="A144" s="71">
        <v>130</v>
      </c>
      <c r="B144" s="72" t="s">
        <v>205</v>
      </c>
      <c r="C144" s="73" t="s">
        <v>206</v>
      </c>
      <c r="D144" s="74" t="s">
        <v>42</v>
      </c>
      <c r="E144" s="75" t="s">
        <v>31</v>
      </c>
      <c r="F144" s="113" t="s">
        <v>36</v>
      </c>
      <c r="G144" s="76">
        <v>20000</v>
      </c>
      <c r="H144" s="77" t="s">
        <v>42</v>
      </c>
      <c r="I144" s="78">
        <v>0</v>
      </c>
      <c r="J144" s="78">
        <v>0</v>
      </c>
      <c r="K144" s="78" t="s">
        <v>187</v>
      </c>
      <c r="L144" s="78" t="s">
        <v>187</v>
      </c>
      <c r="M144" s="78" t="s">
        <v>187</v>
      </c>
      <c r="N144" s="78" t="s">
        <v>187</v>
      </c>
      <c r="O144" s="78" t="s">
        <v>187</v>
      </c>
      <c r="P144" s="78" t="s">
        <v>187</v>
      </c>
      <c r="Q144" s="78" t="s">
        <v>187</v>
      </c>
      <c r="R144" s="78" t="s">
        <v>187</v>
      </c>
      <c r="S144" s="78">
        <v>0</v>
      </c>
      <c r="T144" s="78" t="s">
        <v>187</v>
      </c>
      <c r="U144" s="78" t="s">
        <v>187</v>
      </c>
      <c r="V144" s="78" t="s">
        <v>187</v>
      </c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</row>
    <row r="145" spans="1:32" s="79" customFormat="1" ht="24" customHeight="1" x14ac:dyDescent="0.2">
      <c r="A145" s="142" t="s">
        <v>207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</row>
    <row r="146" spans="1:32" s="54" customFormat="1" ht="33.75" x14ac:dyDescent="0.2">
      <c r="A146" s="80">
        <v>113</v>
      </c>
      <c r="B146" s="56" t="s">
        <v>260</v>
      </c>
      <c r="C146" s="56" t="s">
        <v>308</v>
      </c>
      <c r="D146" s="81" t="s">
        <v>208</v>
      </c>
      <c r="E146" s="82" t="s">
        <v>31</v>
      </c>
      <c r="F146" s="114" t="s">
        <v>36</v>
      </c>
      <c r="G146" s="46">
        <f>7500</f>
        <v>7500</v>
      </c>
      <c r="H146" s="46" t="s">
        <v>42</v>
      </c>
      <c r="I146" s="47" t="s">
        <v>187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</row>
    <row r="147" spans="1:32" s="54" customFormat="1" ht="27" x14ac:dyDescent="0.2">
      <c r="A147" s="83">
        <v>114</v>
      </c>
      <c r="B147" s="84" t="s">
        <v>261</v>
      </c>
      <c r="C147" s="84" t="s">
        <v>309</v>
      </c>
      <c r="D147" s="85" t="s">
        <v>42</v>
      </c>
      <c r="E147" s="86" t="s">
        <v>31</v>
      </c>
      <c r="F147" s="115" t="s">
        <v>36</v>
      </c>
      <c r="G147" s="87">
        <f>8000</f>
        <v>8000</v>
      </c>
      <c r="H147" s="87" t="s">
        <v>42</v>
      </c>
      <c r="I147" s="88" t="s">
        <v>187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88">
        <v>0</v>
      </c>
      <c r="Q147" s="88">
        <v>0</v>
      </c>
      <c r="R147" s="88">
        <v>0</v>
      </c>
      <c r="S147" s="88">
        <v>0</v>
      </c>
      <c r="T147" s="88">
        <v>0</v>
      </c>
      <c r="U147" s="88">
        <v>0</v>
      </c>
      <c r="V147" s="88">
        <v>0</v>
      </c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</row>
    <row r="148" spans="1:32" s="54" customFormat="1" ht="33.75" x14ac:dyDescent="0.2">
      <c r="A148" s="80">
        <v>115</v>
      </c>
      <c r="B148" s="56" t="s">
        <v>262</v>
      </c>
      <c r="C148" s="56" t="s">
        <v>310</v>
      </c>
      <c r="D148" s="81" t="s">
        <v>212</v>
      </c>
      <c r="E148" s="82" t="s">
        <v>31</v>
      </c>
      <c r="F148" s="114" t="s">
        <v>36</v>
      </c>
      <c r="G148" s="46">
        <f>8475</f>
        <v>8475</v>
      </c>
      <c r="H148" s="46" t="s">
        <v>42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</row>
    <row r="149" spans="1:32" s="54" customFormat="1" ht="33.75" x14ac:dyDescent="0.2">
      <c r="A149" s="83">
        <v>116</v>
      </c>
      <c r="B149" s="84" t="s">
        <v>263</v>
      </c>
      <c r="C149" s="84" t="s">
        <v>311</v>
      </c>
      <c r="D149" s="85" t="s">
        <v>215</v>
      </c>
      <c r="E149" s="86" t="s">
        <v>31</v>
      </c>
      <c r="F149" s="115" t="s">
        <v>36</v>
      </c>
      <c r="G149" s="87">
        <v>10000</v>
      </c>
      <c r="H149" s="87" t="s">
        <v>42</v>
      </c>
      <c r="I149" s="88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88">
        <v>0</v>
      </c>
      <c r="Q149" s="88">
        <v>0</v>
      </c>
      <c r="R149" s="88">
        <v>0</v>
      </c>
      <c r="S149" s="88">
        <v>0</v>
      </c>
      <c r="T149" s="88">
        <v>0</v>
      </c>
      <c r="U149" s="88">
        <v>0</v>
      </c>
      <c r="V149" s="88">
        <v>0</v>
      </c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</row>
    <row r="150" spans="1:32" s="54" customFormat="1" ht="33.75" x14ac:dyDescent="0.2">
      <c r="A150" s="80">
        <v>117</v>
      </c>
      <c r="B150" s="56" t="s">
        <v>264</v>
      </c>
      <c r="C150" s="56" t="s">
        <v>308</v>
      </c>
      <c r="D150" s="81" t="s">
        <v>211</v>
      </c>
      <c r="E150" s="82" t="s">
        <v>31</v>
      </c>
      <c r="F150" s="114" t="s">
        <v>36</v>
      </c>
      <c r="G150" s="46">
        <f>7150</f>
        <v>7150</v>
      </c>
      <c r="H150" s="46" t="s">
        <v>42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</row>
    <row r="151" spans="1:32" s="54" customFormat="1" ht="33.75" x14ac:dyDescent="0.2">
      <c r="A151" s="83">
        <v>118</v>
      </c>
      <c r="B151" s="84" t="s">
        <v>265</v>
      </c>
      <c r="C151" s="84" t="s">
        <v>312</v>
      </c>
      <c r="D151" s="85" t="s">
        <v>213</v>
      </c>
      <c r="E151" s="86" t="s">
        <v>31</v>
      </c>
      <c r="F151" s="115" t="s">
        <v>36</v>
      </c>
      <c r="G151" s="87">
        <f>11000</f>
        <v>11000</v>
      </c>
      <c r="H151" s="87" t="s">
        <v>42</v>
      </c>
      <c r="I151" s="88"/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  <c r="R151" s="88">
        <v>0</v>
      </c>
      <c r="S151" s="88">
        <v>0</v>
      </c>
      <c r="T151" s="88">
        <v>0</v>
      </c>
      <c r="U151" s="88">
        <v>0</v>
      </c>
      <c r="V151" s="88">
        <v>0</v>
      </c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</row>
    <row r="152" spans="1:32" s="54" customFormat="1" ht="33.75" x14ac:dyDescent="0.2">
      <c r="A152" s="80">
        <v>119</v>
      </c>
      <c r="B152" s="56" t="s">
        <v>266</v>
      </c>
      <c r="C152" s="56" t="s">
        <v>309</v>
      </c>
      <c r="D152" s="81" t="s">
        <v>214</v>
      </c>
      <c r="E152" s="82" t="s">
        <v>31</v>
      </c>
      <c r="F152" s="114" t="s">
        <v>36</v>
      </c>
      <c r="G152" s="46">
        <f>5200</f>
        <v>5200</v>
      </c>
      <c r="H152" s="46" t="s">
        <v>42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</row>
    <row r="153" spans="1:32" s="54" customFormat="1" ht="27" x14ac:dyDescent="0.2">
      <c r="A153" s="83">
        <v>120</v>
      </c>
      <c r="B153" s="84" t="s">
        <v>267</v>
      </c>
      <c r="C153" s="84" t="s">
        <v>313</v>
      </c>
      <c r="D153" s="85" t="s">
        <v>42</v>
      </c>
      <c r="E153" s="86" t="s">
        <v>31</v>
      </c>
      <c r="F153" s="115" t="s">
        <v>36</v>
      </c>
      <c r="G153" s="87">
        <v>7000</v>
      </c>
      <c r="H153" s="87" t="s">
        <v>42</v>
      </c>
      <c r="I153" s="88">
        <v>0</v>
      </c>
      <c r="J153" s="88">
        <v>0</v>
      </c>
      <c r="K153" s="88">
        <v>0</v>
      </c>
      <c r="L153" s="88">
        <v>0</v>
      </c>
      <c r="M153" s="88">
        <v>0</v>
      </c>
      <c r="N153" s="88">
        <v>0</v>
      </c>
      <c r="O153" s="88">
        <v>0</v>
      </c>
      <c r="P153" s="88">
        <v>0</v>
      </c>
      <c r="Q153" s="88">
        <v>0</v>
      </c>
      <c r="R153" s="88">
        <v>0</v>
      </c>
      <c r="S153" s="88">
        <v>0</v>
      </c>
      <c r="T153" s="88">
        <v>0</v>
      </c>
      <c r="U153" s="88">
        <v>0</v>
      </c>
      <c r="V153" s="88">
        <v>0</v>
      </c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</row>
    <row r="154" spans="1:32" s="54" customFormat="1" ht="27" x14ac:dyDescent="0.2">
      <c r="A154" s="80">
        <v>121</v>
      </c>
      <c r="B154" s="56" t="s">
        <v>268</v>
      </c>
      <c r="C154" s="56" t="s">
        <v>309</v>
      </c>
      <c r="D154" s="81" t="s">
        <v>42</v>
      </c>
      <c r="E154" s="82" t="s">
        <v>31</v>
      </c>
      <c r="F154" s="114" t="s">
        <v>36</v>
      </c>
      <c r="G154" s="46">
        <v>7000</v>
      </c>
      <c r="H154" s="46" t="s">
        <v>42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</row>
    <row r="155" spans="1:32" s="54" customFormat="1" ht="27" x14ac:dyDescent="0.2">
      <c r="A155" s="83">
        <v>122</v>
      </c>
      <c r="B155" s="84" t="s">
        <v>269</v>
      </c>
      <c r="C155" s="84" t="s">
        <v>314</v>
      </c>
      <c r="D155" s="85" t="s">
        <v>42</v>
      </c>
      <c r="E155" s="86" t="s">
        <v>31</v>
      </c>
      <c r="F155" s="115" t="s">
        <v>36</v>
      </c>
      <c r="G155" s="87">
        <f>6700</f>
        <v>6700</v>
      </c>
      <c r="H155" s="87" t="s">
        <v>42</v>
      </c>
      <c r="I155" s="88">
        <v>0</v>
      </c>
      <c r="J155" s="88">
        <v>0</v>
      </c>
      <c r="K155" s="88">
        <v>0</v>
      </c>
      <c r="L155" s="88">
        <v>0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0</v>
      </c>
      <c r="U155" s="88">
        <v>0</v>
      </c>
      <c r="V155" s="88">
        <v>0</v>
      </c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</row>
    <row r="156" spans="1:32" s="54" customFormat="1" ht="33.75" x14ac:dyDescent="0.2">
      <c r="A156" s="80">
        <v>123</v>
      </c>
      <c r="B156" s="56" t="s">
        <v>270</v>
      </c>
      <c r="C156" s="56" t="s">
        <v>315</v>
      </c>
      <c r="D156" s="81" t="s">
        <v>216</v>
      </c>
      <c r="E156" s="82" t="s">
        <v>31</v>
      </c>
      <c r="F156" s="114" t="s">
        <v>36</v>
      </c>
      <c r="G156" s="46">
        <v>18000</v>
      </c>
      <c r="H156" s="46" t="s">
        <v>42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</row>
    <row r="157" spans="1:32" s="54" customFormat="1" ht="27" x14ac:dyDescent="0.2">
      <c r="A157" s="83">
        <v>124</v>
      </c>
      <c r="B157" s="84" t="s">
        <v>271</v>
      </c>
      <c r="C157" s="84" t="s">
        <v>313</v>
      </c>
      <c r="D157" s="85" t="s">
        <v>223</v>
      </c>
      <c r="E157" s="86" t="s">
        <v>31</v>
      </c>
      <c r="F157" s="115" t="s">
        <v>36</v>
      </c>
      <c r="G157" s="87">
        <v>9000</v>
      </c>
      <c r="H157" s="87" t="s">
        <v>42</v>
      </c>
      <c r="I157" s="88">
        <v>0</v>
      </c>
      <c r="J157" s="88">
        <v>0</v>
      </c>
      <c r="K157" s="88">
        <v>0</v>
      </c>
      <c r="L157" s="88">
        <v>0</v>
      </c>
      <c r="M157" s="88">
        <v>0</v>
      </c>
      <c r="N157" s="88">
        <v>0</v>
      </c>
      <c r="O157" s="88">
        <v>0</v>
      </c>
      <c r="P157" s="88">
        <v>0</v>
      </c>
      <c r="Q157" s="88">
        <v>0</v>
      </c>
      <c r="R157" s="88">
        <v>0</v>
      </c>
      <c r="S157" s="88">
        <v>0</v>
      </c>
      <c r="T157" s="88">
        <v>0</v>
      </c>
      <c r="U157" s="88">
        <v>0</v>
      </c>
      <c r="V157" s="88">
        <v>0</v>
      </c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</row>
    <row r="158" spans="1:32" s="54" customFormat="1" ht="27" x14ac:dyDescent="0.2">
      <c r="A158" s="80">
        <v>125</v>
      </c>
      <c r="B158" s="56" t="s">
        <v>272</v>
      </c>
      <c r="C158" s="56" t="s">
        <v>316</v>
      </c>
      <c r="D158" s="81" t="s">
        <v>42</v>
      </c>
      <c r="E158" s="82" t="s">
        <v>31</v>
      </c>
      <c r="F158" s="114" t="s">
        <v>36</v>
      </c>
      <c r="G158" s="46">
        <v>9000</v>
      </c>
      <c r="H158" s="46" t="s">
        <v>42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</row>
    <row r="159" spans="1:32" s="54" customFormat="1" ht="27" x14ac:dyDescent="0.2">
      <c r="A159" s="83">
        <v>126</v>
      </c>
      <c r="B159" s="84" t="s">
        <v>273</v>
      </c>
      <c r="C159" s="84" t="s">
        <v>317</v>
      </c>
      <c r="D159" s="85" t="s">
        <v>42</v>
      </c>
      <c r="E159" s="86" t="s">
        <v>31</v>
      </c>
      <c r="F159" s="115" t="s">
        <v>36</v>
      </c>
      <c r="G159" s="87">
        <v>6000</v>
      </c>
      <c r="H159" s="87" t="s">
        <v>42</v>
      </c>
      <c r="I159" s="88">
        <v>0</v>
      </c>
      <c r="J159" s="88">
        <v>0</v>
      </c>
      <c r="K159" s="88">
        <v>0</v>
      </c>
      <c r="L159" s="88">
        <v>0</v>
      </c>
      <c r="M159" s="88">
        <v>0</v>
      </c>
      <c r="N159" s="88">
        <v>0</v>
      </c>
      <c r="O159" s="88">
        <v>0</v>
      </c>
      <c r="P159" s="88">
        <v>0</v>
      </c>
      <c r="Q159" s="88">
        <v>0</v>
      </c>
      <c r="R159" s="88">
        <v>0</v>
      </c>
      <c r="S159" s="88">
        <v>0</v>
      </c>
      <c r="T159" s="88">
        <v>0</v>
      </c>
      <c r="U159" s="88">
        <v>0</v>
      </c>
      <c r="V159" s="88">
        <v>0</v>
      </c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</row>
    <row r="160" spans="1:32" s="54" customFormat="1" ht="27" x14ac:dyDescent="0.2">
      <c r="A160" s="80">
        <v>127</v>
      </c>
      <c r="B160" s="56" t="s">
        <v>274</v>
      </c>
      <c r="C160" s="56" t="s">
        <v>317</v>
      </c>
      <c r="D160" s="81" t="s">
        <v>42</v>
      </c>
      <c r="E160" s="82" t="s">
        <v>31</v>
      </c>
      <c r="F160" s="114" t="s">
        <v>36</v>
      </c>
      <c r="G160" s="46">
        <v>6000</v>
      </c>
      <c r="H160" s="46" t="s">
        <v>42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</row>
    <row r="161" spans="1:32" s="54" customFormat="1" ht="27" x14ac:dyDescent="0.2">
      <c r="A161" s="83">
        <v>128</v>
      </c>
      <c r="B161" s="84" t="s">
        <v>275</v>
      </c>
      <c r="C161" s="84" t="s">
        <v>308</v>
      </c>
      <c r="D161" s="85" t="s">
        <v>209</v>
      </c>
      <c r="E161" s="86" t="s">
        <v>31</v>
      </c>
      <c r="F161" s="115" t="s">
        <v>36</v>
      </c>
      <c r="G161" s="87">
        <v>7500</v>
      </c>
      <c r="H161" s="87" t="s">
        <v>42</v>
      </c>
      <c r="I161" s="88">
        <v>0</v>
      </c>
      <c r="J161" s="88">
        <v>0</v>
      </c>
      <c r="K161" s="88">
        <v>0</v>
      </c>
      <c r="L161" s="88">
        <v>0</v>
      </c>
      <c r="M161" s="88">
        <v>0</v>
      </c>
      <c r="N161" s="88">
        <v>0</v>
      </c>
      <c r="O161" s="88">
        <v>0</v>
      </c>
      <c r="P161" s="88">
        <v>0</v>
      </c>
      <c r="Q161" s="88">
        <v>0</v>
      </c>
      <c r="R161" s="88">
        <v>0</v>
      </c>
      <c r="S161" s="88">
        <v>0</v>
      </c>
      <c r="T161" s="88">
        <v>0</v>
      </c>
      <c r="U161" s="88">
        <v>0</v>
      </c>
      <c r="V161" s="88">
        <v>0</v>
      </c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</row>
    <row r="162" spans="1:32" s="54" customFormat="1" ht="33.75" x14ac:dyDescent="0.2">
      <c r="A162" s="80">
        <v>129</v>
      </c>
      <c r="B162" s="56" t="s">
        <v>276</v>
      </c>
      <c r="C162" s="56" t="s">
        <v>318</v>
      </c>
      <c r="D162" s="81" t="s">
        <v>217</v>
      </c>
      <c r="E162" s="82" t="s">
        <v>31</v>
      </c>
      <c r="F162" s="114" t="s">
        <v>36</v>
      </c>
      <c r="G162" s="46">
        <v>12000</v>
      </c>
      <c r="H162" s="46" t="s">
        <v>42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/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</row>
    <row r="163" spans="1:32" s="54" customFormat="1" ht="27" x14ac:dyDescent="0.2">
      <c r="A163" s="83">
        <v>130</v>
      </c>
      <c r="B163" s="84" t="s">
        <v>277</v>
      </c>
      <c r="C163" s="84" t="s">
        <v>316</v>
      </c>
      <c r="D163" s="85" t="s">
        <v>42</v>
      </c>
      <c r="E163" s="86" t="s">
        <v>31</v>
      </c>
      <c r="F163" s="115" t="s">
        <v>36</v>
      </c>
      <c r="G163" s="87">
        <f>5500</f>
        <v>5500</v>
      </c>
      <c r="H163" s="87" t="s">
        <v>42</v>
      </c>
      <c r="I163" s="88">
        <v>0</v>
      </c>
      <c r="J163" s="88">
        <v>0</v>
      </c>
      <c r="K163" s="88">
        <v>0</v>
      </c>
      <c r="L163" s="88">
        <v>0</v>
      </c>
      <c r="M163" s="88">
        <v>0</v>
      </c>
      <c r="N163" s="88">
        <v>0</v>
      </c>
      <c r="O163" s="88"/>
      <c r="P163" s="88">
        <v>0</v>
      </c>
      <c r="Q163" s="88">
        <v>0</v>
      </c>
      <c r="R163" s="88">
        <v>0</v>
      </c>
      <c r="S163" s="88">
        <v>0</v>
      </c>
      <c r="T163" s="88">
        <v>0</v>
      </c>
      <c r="U163" s="88">
        <v>0</v>
      </c>
      <c r="V163" s="88">
        <v>0</v>
      </c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</row>
    <row r="164" spans="1:32" s="54" customFormat="1" ht="33.75" x14ac:dyDescent="0.2">
      <c r="A164" s="80">
        <v>131</v>
      </c>
      <c r="B164" s="56" t="s">
        <v>278</v>
      </c>
      <c r="C164" s="56" t="s">
        <v>319</v>
      </c>
      <c r="D164" s="81" t="s">
        <v>42</v>
      </c>
      <c r="E164" s="82" t="s">
        <v>31</v>
      </c>
      <c r="F164" s="114" t="s">
        <v>36</v>
      </c>
      <c r="G164" s="46">
        <v>6500</v>
      </c>
      <c r="H164" s="46" t="s">
        <v>42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/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</row>
    <row r="165" spans="1:32" s="54" customFormat="1" ht="27" x14ac:dyDescent="0.2">
      <c r="A165" s="83">
        <v>132</v>
      </c>
      <c r="B165" s="84" t="s">
        <v>279</v>
      </c>
      <c r="C165" s="84" t="s">
        <v>309</v>
      </c>
      <c r="D165" s="85" t="s">
        <v>42</v>
      </c>
      <c r="E165" s="86" t="s">
        <v>31</v>
      </c>
      <c r="F165" s="115" t="s">
        <v>36</v>
      </c>
      <c r="G165" s="87">
        <v>7000</v>
      </c>
      <c r="H165" s="87" t="s">
        <v>42</v>
      </c>
      <c r="I165" s="88">
        <v>0</v>
      </c>
      <c r="J165" s="88">
        <v>0</v>
      </c>
      <c r="K165" s="88">
        <v>0</v>
      </c>
      <c r="L165" s="88">
        <v>0</v>
      </c>
      <c r="M165" s="88">
        <v>0</v>
      </c>
      <c r="N165" s="88">
        <v>0</v>
      </c>
      <c r="O165" s="88">
        <v>0</v>
      </c>
      <c r="P165" s="88">
        <v>0</v>
      </c>
      <c r="Q165" s="88">
        <v>0</v>
      </c>
      <c r="R165" s="88">
        <v>0</v>
      </c>
      <c r="S165" s="88">
        <v>0</v>
      </c>
      <c r="T165" s="88">
        <v>0</v>
      </c>
      <c r="U165" s="88">
        <v>0</v>
      </c>
      <c r="V165" s="88">
        <v>0</v>
      </c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</row>
    <row r="166" spans="1:32" s="54" customFormat="1" ht="27" x14ac:dyDescent="0.2">
      <c r="A166" s="80">
        <v>133</v>
      </c>
      <c r="B166" s="56" t="s">
        <v>280</v>
      </c>
      <c r="C166" s="56" t="s">
        <v>309</v>
      </c>
      <c r="D166" s="81" t="s">
        <v>42</v>
      </c>
      <c r="E166" s="82" t="s">
        <v>31</v>
      </c>
      <c r="F166" s="114" t="s">
        <v>36</v>
      </c>
      <c r="G166" s="46">
        <f>6500</f>
        <v>6500</v>
      </c>
      <c r="H166" s="46" t="s">
        <v>42</v>
      </c>
      <c r="I166" s="47">
        <v>0</v>
      </c>
      <c r="J166" s="47">
        <v>0</v>
      </c>
      <c r="K166" s="47" t="s">
        <v>187</v>
      </c>
      <c r="L166" s="47" t="s">
        <v>187</v>
      </c>
      <c r="M166" s="47" t="s">
        <v>187</v>
      </c>
      <c r="N166" s="47" t="s">
        <v>187</v>
      </c>
      <c r="O166" s="47" t="s">
        <v>187</v>
      </c>
      <c r="P166" s="47" t="s">
        <v>187</v>
      </c>
      <c r="Q166" s="47" t="s">
        <v>187</v>
      </c>
      <c r="R166" s="47" t="s">
        <v>187</v>
      </c>
      <c r="S166" s="47">
        <v>0</v>
      </c>
      <c r="T166" s="47" t="s">
        <v>187</v>
      </c>
      <c r="U166" s="47" t="s">
        <v>187</v>
      </c>
      <c r="V166" s="47" t="s">
        <v>187</v>
      </c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</row>
    <row r="167" spans="1:32" s="54" customFormat="1" ht="27" x14ac:dyDescent="0.2">
      <c r="A167" s="83">
        <v>134</v>
      </c>
      <c r="B167" s="84" t="s">
        <v>281</v>
      </c>
      <c r="C167" s="84" t="s">
        <v>320</v>
      </c>
      <c r="D167" s="85" t="s">
        <v>42</v>
      </c>
      <c r="E167" s="86" t="s">
        <v>31</v>
      </c>
      <c r="F167" s="115" t="s">
        <v>36</v>
      </c>
      <c r="G167" s="87">
        <v>5000</v>
      </c>
      <c r="H167" s="87" t="s">
        <v>42</v>
      </c>
      <c r="I167" s="88">
        <v>0</v>
      </c>
      <c r="J167" s="88">
        <v>0</v>
      </c>
      <c r="K167" s="88">
        <v>0</v>
      </c>
      <c r="L167" s="88">
        <v>0</v>
      </c>
      <c r="M167" s="88">
        <v>0</v>
      </c>
      <c r="N167" s="88">
        <v>0</v>
      </c>
      <c r="O167" s="88"/>
      <c r="P167" s="88">
        <v>0</v>
      </c>
      <c r="Q167" s="88">
        <v>0</v>
      </c>
      <c r="R167" s="88">
        <v>0</v>
      </c>
      <c r="S167" s="88">
        <v>0</v>
      </c>
      <c r="T167" s="88">
        <v>0</v>
      </c>
      <c r="U167" s="88">
        <v>0</v>
      </c>
      <c r="V167" s="88">
        <v>0</v>
      </c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</row>
    <row r="168" spans="1:32" s="54" customFormat="1" ht="33.75" x14ac:dyDescent="0.2">
      <c r="A168" s="80">
        <v>135</v>
      </c>
      <c r="B168" s="56" t="s">
        <v>282</v>
      </c>
      <c r="C168" s="56" t="s">
        <v>321</v>
      </c>
      <c r="D168" s="81" t="s">
        <v>218</v>
      </c>
      <c r="E168" s="82" t="s">
        <v>31</v>
      </c>
      <c r="F168" s="114" t="s">
        <v>36</v>
      </c>
      <c r="G168" s="46">
        <v>9000</v>
      </c>
      <c r="H168" s="46" t="s">
        <v>42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/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</row>
    <row r="169" spans="1:32" s="54" customFormat="1" ht="27" x14ac:dyDescent="0.2">
      <c r="A169" s="83">
        <v>136</v>
      </c>
      <c r="B169" s="84" t="s">
        <v>283</v>
      </c>
      <c r="C169" s="84" t="s">
        <v>322</v>
      </c>
      <c r="D169" s="85" t="s">
        <v>42</v>
      </c>
      <c r="E169" s="86" t="s">
        <v>31</v>
      </c>
      <c r="F169" s="115" t="s">
        <v>36</v>
      </c>
      <c r="G169" s="87">
        <v>5000</v>
      </c>
      <c r="H169" s="87" t="s">
        <v>42</v>
      </c>
      <c r="I169" s="88">
        <v>0</v>
      </c>
      <c r="J169" s="88">
        <v>0</v>
      </c>
      <c r="K169" s="88">
        <v>0</v>
      </c>
      <c r="L169" s="88">
        <v>0</v>
      </c>
      <c r="M169" s="88">
        <v>0</v>
      </c>
      <c r="N169" s="88">
        <v>0</v>
      </c>
      <c r="O169" s="88"/>
      <c r="P169" s="88">
        <v>0</v>
      </c>
      <c r="Q169" s="88">
        <v>0</v>
      </c>
      <c r="R169" s="88">
        <v>0</v>
      </c>
      <c r="S169" s="88">
        <v>0</v>
      </c>
      <c r="T169" s="88">
        <v>0</v>
      </c>
      <c r="U169" s="88">
        <v>0</v>
      </c>
      <c r="V169" s="88">
        <v>0</v>
      </c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</row>
    <row r="170" spans="1:32" s="54" customFormat="1" ht="33.75" x14ac:dyDescent="0.2">
      <c r="A170" s="80">
        <v>137</v>
      </c>
      <c r="B170" s="56" t="s">
        <v>284</v>
      </c>
      <c r="C170" s="56" t="s">
        <v>323</v>
      </c>
      <c r="D170" s="81" t="s">
        <v>224</v>
      </c>
      <c r="E170" s="82" t="s">
        <v>31</v>
      </c>
      <c r="F170" s="114" t="s">
        <v>36</v>
      </c>
      <c r="G170" s="46">
        <v>12000</v>
      </c>
      <c r="H170" s="46" t="s">
        <v>42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/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</row>
    <row r="171" spans="1:32" s="54" customFormat="1" ht="27" x14ac:dyDescent="0.2">
      <c r="A171" s="83">
        <v>138</v>
      </c>
      <c r="B171" s="84" t="s">
        <v>285</v>
      </c>
      <c r="C171" s="84" t="s">
        <v>309</v>
      </c>
      <c r="D171" s="85" t="s">
        <v>42</v>
      </c>
      <c r="E171" s="86" t="s">
        <v>31</v>
      </c>
      <c r="F171" s="115" t="s">
        <v>36</v>
      </c>
      <c r="G171" s="87">
        <v>6000</v>
      </c>
      <c r="H171" s="87" t="s">
        <v>42</v>
      </c>
      <c r="I171" s="88">
        <v>0</v>
      </c>
      <c r="J171" s="88">
        <v>0</v>
      </c>
      <c r="K171" s="88">
        <v>0</v>
      </c>
      <c r="L171" s="88">
        <v>0</v>
      </c>
      <c r="M171" s="88">
        <v>0</v>
      </c>
      <c r="N171" s="88">
        <v>0</v>
      </c>
      <c r="O171" s="88">
        <v>0</v>
      </c>
      <c r="P171" s="88">
        <v>0</v>
      </c>
      <c r="Q171" s="88">
        <v>0</v>
      </c>
      <c r="R171" s="88">
        <v>0</v>
      </c>
      <c r="S171" s="88">
        <v>0</v>
      </c>
      <c r="T171" s="88">
        <v>0</v>
      </c>
      <c r="U171" s="88">
        <v>0</v>
      </c>
      <c r="V171" s="88">
        <v>0</v>
      </c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</row>
    <row r="172" spans="1:32" s="54" customFormat="1" ht="27" x14ac:dyDescent="0.2">
      <c r="A172" s="80">
        <v>139</v>
      </c>
      <c r="B172" s="56" t="s">
        <v>286</v>
      </c>
      <c r="C172" s="56" t="s">
        <v>308</v>
      </c>
      <c r="D172" s="81" t="s">
        <v>42</v>
      </c>
      <c r="E172" s="82" t="s">
        <v>31</v>
      </c>
      <c r="F172" s="114" t="s">
        <v>36</v>
      </c>
      <c r="G172" s="46">
        <v>4500</v>
      </c>
      <c r="H172" s="46" t="s">
        <v>42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/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0</v>
      </c>
      <c r="V172" s="47">
        <v>0</v>
      </c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</row>
    <row r="173" spans="1:32" s="54" customFormat="1" ht="27" x14ac:dyDescent="0.2">
      <c r="A173" s="83">
        <v>140</v>
      </c>
      <c r="B173" s="84" t="s">
        <v>287</v>
      </c>
      <c r="C173" s="84" t="s">
        <v>324</v>
      </c>
      <c r="D173" s="85" t="s">
        <v>42</v>
      </c>
      <c r="E173" s="86" t="s">
        <v>31</v>
      </c>
      <c r="F173" s="115" t="s">
        <v>36</v>
      </c>
      <c r="G173" s="87">
        <v>15000</v>
      </c>
      <c r="H173" s="87" t="s">
        <v>42</v>
      </c>
      <c r="I173" s="88">
        <v>0</v>
      </c>
      <c r="J173" s="88">
        <v>0</v>
      </c>
      <c r="K173" s="88">
        <v>0</v>
      </c>
      <c r="L173" s="88">
        <v>0</v>
      </c>
      <c r="M173" s="88">
        <v>0</v>
      </c>
      <c r="N173" s="88">
        <v>0</v>
      </c>
      <c r="O173" s="88"/>
      <c r="P173" s="88">
        <v>0</v>
      </c>
      <c r="Q173" s="88">
        <v>0</v>
      </c>
      <c r="R173" s="88">
        <v>0</v>
      </c>
      <c r="S173" s="88">
        <v>0</v>
      </c>
      <c r="T173" s="88">
        <v>0</v>
      </c>
      <c r="U173" s="88">
        <v>0</v>
      </c>
      <c r="V173" s="88">
        <v>0</v>
      </c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</row>
    <row r="174" spans="1:32" s="54" customFormat="1" ht="27" x14ac:dyDescent="0.2">
      <c r="A174" s="80">
        <v>141</v>
      </c>
      <c r="B174" s="56" t="s">
        <v>288</v>
      </c>
      <c r="C174" s="56" t="s">
        <v>309</v>
      </c>
      <c r="D174" s="81" t="s">
        <v>42</v>
      </c>
      <c r="E174" s="82" t="s">
        <v>31</v>
      </c>
      <c r="F174" s="114" t="s">
        <v>36</v>
      </c>
      <c r="G174" s="46">
        <v>5000</v>
      </c>
      <c r="H174" s="46" t="s">
        <v>42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</row>
    <row r="175" spans="1:32" s="54" customFormat="1" ht="27" x14ac:dyDescent="0.2">
      <c r="A175" s="83">
        <v>142</v>
      </c>
      <c r="B175" s="84" t="s">
        <v>289</v>
      </c>
      <c r="C175" s="84" t="s">
        <v>325</v>
      </c>
      <c r="D175" s="85" t="s">
        <v>42</v>
      </c>
      <c r="E175" s="86" t="s">
        <v>31</v>
      </c>
      <c r="F175" s="115" t="s">
        <v>36</v>
      </c>
      <c r="G175" s="87">
        <v>10000</v>
      </c>
      <c r="H175" s="87" t="s">
        <v>42</v>
      </c>
      <c r="I175" s="88" t="s">
        <v>187</v>
      </c>
      <c r="J175" s="88" t="s">
        <v>189</v>
      </c>
      <c r="K175" s="88" t="s">
        <v>187</v>
      </c>
      <c r="L175" s="88" t="s">
        <v>187</v>
      </c>
      <c r="M175" s="88" t="s">
        <v>187</v>
      </c>
      <c r="N175" s="88" t="s">
        <v>187</v>
      </c>
      <c r="O175" s="88"/>
      <c r="P175" s="88" t="s">
        <v>187</v>
      </c>
      <c r="Q175" s="88" t="s">
        <v>187</v>
      </c>
      <c r="R175" s="88" t="s">
        <v>187</v>
      </c>
      <c r="S175" s="88" t="s">
        <v>187</v>
      </c>
      <c r="T175" s="88" t="s">
        <v>187</v>
      </c>
      <c r="U175" s="88" t="s">
        <v>187</v>
      </c>
      <c r="V175" s="88">
        <v>0</v>
      </c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</row>
    <row r="176" spans="1:32" s="54" customFormat="1" ht="33.75" x14ac:dyDescent="0.2">
      <c r="A176" s="80">
        <v>143</v>
      </c>
      <c r="B176" s="56" t="s">
        <v>290</v>
      </c>
      <c r="C176" s="56" t="s">
        <v>326</v>
      </c>
      <c r="D176" s="81" t="s">
        <v>221</v>
      </c>
      <c r="E176" s="82" t="s">
        <v>31</v>
      </c>
      <c r="F176" s="114" t="s">
        <v>36</v>
      </c>
      <c r="G176" s="46">
        <v>8000</v>
      </c>
      <c r="H176" s="46" t="s">
        <v>42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0</v>
      </c>
      <c r="V176" s="47">
        <v>0</v>
      </c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</row>
    <row r="177" spans="1:32" s="54" customFormat="1" ht="33.75" x14ac:dyDescent="0.2">
      <c r="A177" s="83">
        <v>144</v>
      </c>
      <c r="B177" s="84" t="s">
        <v>291</v>
      </c>
      <c r="C177" s="84" t="s">
        <v>327</v>
      </c>
      <c r="D177" s="85" t="s">
        <v>222</v>
      </c>
      <c r="E177" s="86" t="s">
        <v>31</v>
      </c>
      <c r="F177" s="115" t="s">
        <v>36</v>
      </c>
      <c r="G177" s="87">
        <v>10000</v>
      </c>
      <c r="H177" s="87" t="s">
        <v>42</v>
      </c>
      <c r="I177" s="88">
        <v>0</v>
      </c>
      <c r="J177" s="88">
        <v>0</v>
      </c>
      <c r="K177" s="88">
        <v>0</v>
      </c>
      <c r="L177" s="88">
        <v>0</v>
      </c>
      <c r="M177" s="88">
        <v>0</v>
      </c>
      <c r="N177" s="88">
        <v>0</v>
      </c>
      <c r="O177" s="88">
        <v>0</v>
      </c>
      <c r="P177" s="88">
        <v>0</v>
      </c>
      <c r="Q177" s="88">
        <v>0</v>
      </c>
      <c r="R177" s="88">
        <v>0</v>
      </c>
      <c r="S177" s="88">
        <v>0</v>
      </c>
      <c r="T177" s="88">
        <v>0</v>
      </c>
      <c r="U177" s="88">
        <v>0</v>
      </c>
      <c r="V177" s="88">
        <v>0</v>
      </c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</row>
    <row r="178" spans="1:32" s="54" customFormat="1" ht="27" x14ac:dyDescent="0.2">
      <c r="A178" s="80">
        <v>145</v>
      </c>
      <c r="B178" s="56" t="s">
        <v>292</v>
      </c>
      <c r="C178" s="56" t="s">
        <v>309</v>
      </c>
      <c r="D178" s="81" t="s">
        <v>42</v>
      </c>
      <c r="E178" s="82" t="s">
        <v>31</v>
      </c>
      <c r="F178" s="114" t="s">
        <v>36</v>
      </c>
      <c r="G178" s="46">
        <f>5500</f>
        <v>5500</v>
      </c>
      <c r="H178" s="46" t="s">
        <v>42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</row>
    <row r="179" spans="1:32" s="54" customFormat="1" ht="27" x14ac:dyDescent="0.2">
      <c r="A179" s="83">
        <v>146</v>
      </c>
      <c r="B179" s="84" t="s">
        <v>293</v>
      </c>
      <c r="C179" s="84" t="s">
        <v>325</v>
      </c>
      <c r="D179" s="85" t="s">
        <v>42</v>
      </c>
      <c r="E179" s="86" t="s">
        <v>31</v>
      </c>
      <c r="F179" s="115" t="s">
        <v>36</v>
      </c>
      <c r="G179" s="87">
        <v>5000</v>
      </c>
      <c r="H179" s="87" t="s">
        <v>42</v>
      </c>
      <c r="I179" s="88">
        <v>0</v>
      </c>
      <c r="J179" s="88">
        <v>0</v>
      </c>
      <c r="K179" s="88">
        <v>0</v>
      </c>
      <c r="L179" s="88">
        <v>0</v>
      </c>
      <c r="M179" s="88">
        <v>0</v>
      </c>
      <c r="N179" s="88">
        <v>0</v>
      </c>
      <c r="O179" s="88"/>
      <c r="P179" s="88">
        <v>0</v>
      </c>
      <c r="Q179" s="88">
        <v>0</v>
      </c>
      <c r="R179" s="88">
        <v>0</v>
      </c>
      <c r="S179" s="88">
        <v>0</v>
      </c>
      <c r="T179" s="88">
        <v>0</v>
      </c>
      <c r="U179" s="88">
        <v>0</v>
      </c>
      <c r="V179" s="88">
        <v>0</v>
      </c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</row>
    <row r="180" spans="1:32" s="54" customFormat="1" ht="33.75" x14ac:dyDescent="0.2">
      <c r="A180" s="80">
        <v>147</v>
      </c>
      <c r="B180" s="56" t="s">
        <v>294</v>
      </c>
      <c r="C180" s="56" t="s">
        <v>312</v>
      </c>
      <c r="D180" s="81" t="s">
        <v>42</v>
      </c>
      <c r="E180" s="82" t="s">
        <v>31</v>
      </c>
      <c r="F180" s="114" t="s">
        <v>36</v>
      </c>
      <c r="G180" s="46">
        <v>10000</v>
      </c>
      <c r="H180" s="46" t="s">
        <v>42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</row>
    <row r="181" spans="1:32" s="54" customFormat="1" ht="27" x14ac:dyDescent="0.2">
      <c r="A181" s="83">
        <v>148</v>
      </c>
      <c r="B181" s="84" t="s">
        <v>295</v>
      </c>
      <c r="C181" s="84" t="s">
        <v>317</v>
      </c>
      <c r="D181" s="85" t="s">
        <v>42</v>
      </c>
      <c r="E181" s="86" t="s">
        <v>31</v>
      </c>
      <c r="F181" s="115" t="s">
        <v>36</v>
      </c>
      <c r="G181" s="87">
        <f>9500</f>
        <v>9500</v>
      </c>
      <c r="H181" s="87" t="s">
        <v>42</v>
      </c>
      <c r="I181" s="88">
        <v>0</v>
      </c>
      <c r="J181" s="88">
        <v>0</v>
      </c>
      <c r="K181" s="88">
        <v>0</v>
      </c>
      <c r="L181" s="88">
        <v>0</v>
      </c>
      <c r="M181" s="88">
        <v>0</v>
      </c>
      <c r="N181" s="88">
        <v>0</v>
      </c>
      <c r="O181" s="88">
        <v>0</v>
      </c>
      <c r="P181" s="88">
        <v>0</v>
      </c>
      <c r="Q181" s="88">
        <v>0</v>
      </c>
      <c r="R181" s="88">
        <v>0</v>
      </c>
      <c r="S181" s="88">
        <v>0</v>
      </c>
      <c r="T181" s="88">
        <v>0</v>
      </c>
      <c r="U181" s="88">
        <v>0</v>
      </c>
      <c r="V181" s="88">
        <v>0</v>
      </c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</row>
    <row r="182" spans="1:32" s="54" customFormat="1" ht="33.75" x14ac:dyDescent="0.2">
      <c r="A182" s="80">
        <v>149</v>
      </c>
      <c r="B182" s="56" t="s">
        <v>296</v>
      </c>
      <c r="C182" s="56" t="s">
        <v>316</v>
      </c>
      <c r="D182" s="81" t="s">
        <v>219</v>
      </c>
      <c r="E182" s="82" t="s">
        <v>31</v>
      </c>
      <c r="F182" s="114" t="s">
        <v>36</v>
      </c>
      <c r="G182" s="46">
        <v>8000</v>
      </c>
      <c r="H182" s="46" t="s">
        <v>42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</row>
    <row r="183" spans="1:32" s="54" customFormat="1" ht="33.75" x14ac:dyDescent="0.2">
      <c r="A183" s="83">
        <v>150</v>
      </c>
      <c r="B183" s="84" t="s">
        <v>297</v>
      </c>
      <c r="C183" s="84" t="s">
        <v>319</v>
      </c>
      <c r="D183" s="85" t="s">
        <v>340</v>
      </c>
      <c r="E183" s="86" t="s">
        <v>31</v>
      </c>
      <c r="F183" s="115" t="s">
        <v>36</v>
      </c>
      <c r="G183" s="87">
        <v>9000</v>
      </c>
      <c r="H183" s="87" t="s">
        <v>42</v>
      </c>
      <c r="I183" s="88">
        <v>0</v>
      </c>
      <c r="J183" s="88">
        <v>0</v>
      </c>
      <c r="K183" s="88">
        <v>0</v>
      </c>
      <c r="L183" s="88">
        <v>0</v>
      </c>
      <c r="M183" s="88">
        <v>0</v>
      </c>
      <c r="N183" s="88">
        <v>0</v>
      </c>
      <c r="O183" s="88">
        <v>0</v>
      </c>
      <c r="P183" s="88">
        <v>0</v>
      </c>
      <c r="Q183" s="88">
        <v>0</v>
      </c>
      <c r="R183" s="88">
        <v>0</v>
      </c>
      <c r="S183" s="88">
        <v>0</v>
      </c>
      <c r="T183" s="88">
        <v>0</v>
      </c>
      <c r="U183" s="88">
        <v>0</v>
      </c>
      <c r="V183" s="88">
        <v>0</v>
      </c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</row>
    <row r="184" spans="1:32" s="54" customFormat="1" ht="33.75" x14ac:dyDescent="0.2">
      <c r="A184" s="80">
        <v>151</v>
      </c>
      <c r="B184" s="56" t="s">
        <v>298</v>
      </c>
      <c r="C184" s="56" t="s">
        <v>328</v>
      </c>
      <c r="D184" s="81" t="s">
        <v>42</v>
      </c>
      <c r="E184" s="82" t="s">
        <v>31</v>
      </c>
      <c r="F184" s="114" t="s">
        <v>36</v>
      </c>
      <c r="G184" s="46">
        <v>6000</v>
      </c>
      <c r="H184" s="46" t="s">
        <v>42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</row>
    <row r="185" spans="1:32" s="54" customFormat="1" ht="27" x14ac:dyDescent="0.2">
      <c r="A185" s="83">
        <v>152</v>
      </c>
      <c r="B185" s="84" t="s">
        <v>299</v>
      </c>
      <c r="C185" s="84" t="s">
        <v>329</v>
      </c>
      <c r="D185" s="85" t="s">
        <v>42</v>
      </c>
      <c r="E185" s="86" t="s">
        <v>31</v>
      </c>
      <c r="F185" s="115" t="s">
        <v>36</v>
      </c>
      <c r="G185" s="87">
        <v>9000</v>
      </c>
      <c r="H185" s="87" t="s">
        <v>42</v>
      </c>
      <c r="I185" s="88">
        <v>0</v>
      </c>
      <c r="J185" s="88">
        <v>0</v>
      </c>
      <c r="K185" s="88">
        <v>0</v>
      </c>
      <c r="L185" s="88">
        <v>0</v>
      </c>
      <c r="M185" s="88">
        <v>0</v>
      </c>
      <c r="N185" s="88">
        <v>0</v>
      </c>
      <c r="O185" s="88"/>
      <c r="P185" s="88">
        <v>0</v>
      </c>
      <c r="Q185" s="88">
        <v>0</v>
      </c>
      <c r="R185" s="88">
        <v>0</v>
      </c>
      <c r="S185" s="88">
        <v>0</v>
      </c>
      <c r="T185" s="88">
        <v>0</v>
      </c>
      <c r="U185" s="88">
        <v>0</v>
      </c>
      <c r="V185" s="88">
        <v>0</v>
      </c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</row>
    <row r="186" spans="1:32" s="54" customFormat="1" ht="33.75" x14ac:dyDescent="0.2">
      <c r="A186" s="80">
        <v>153</v>
      </c>
      <c r="B186" s="56" t="s">
        <v>300</v>
      </c>
      <c r="C186" s="56" t="s">
        <v>328</v>
      </c>
      <c r="D186" s="81" t="s">
        <v>42</v>
      </c>
      <c r="E186" s="82" t="s">
        <v>31</v>
      </c>
      <c r="F186" s="114" t="s">
        <v>36</v>
      </c>
      <c r="G186" s="46">
        <v>7000</v>
      </c>
      <c r="H186" s="46" t="s">
        <v>42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47">
        <v>0</v>
      </c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</row>
    <row r="187" spans="1:32" s="54" customFormat="1" ht="33.75" x14ac:dyDescent="0.2">
      <c r="A187" s="83">
        <v>154</v>
      </c>
      <c r="B187" s="84" t="s">
        <v>335</v>
      </c>
      <c r="C187" s="84" t="s">
        <v>330</v>
      </c>
      <c r="D187" s="85" t="s">
        <v>42</v>
      </c>
      <c r="E187" s="86" t="s">
        <v>31</v>
      </c>
      <c r="F187" s="115" t="s">
        <v>36</v>
      </c>
      <c r="G187" s="87">
        <v>15000</v>
      </c>
      <c r="H187" s="87" t="s">
        <v>42</v>
      </c>
      <c r="I187" s="88">
        <v>0</v>
      </c>
      <c r="J187" s="88">
        <v>0</v>
      </c>
      <c r="K187" s="88">
        <v>0</v>
      </c>
      <c r="L187" s="88">
        <v>0</v>
      </c>
      <c r="M187" s="88">
        <v>0</v>
      </c>
      <c r="N187" s="88">
        <v>0</v>
      </c>
      <c r="O187" s="88">
        <v>0</v>
      </c>
      <c r="P187" s="88">
        <v>0</v>
      </c>
      <c r="Q187" s="88">
        <v>0</v>
      </c>
      <c r="R187" s="88">
        <v>0</v>
      </c>
      <c r="S187" s="88">
        <v>0</v>
      </c>
      <c r="T187" s="88">
        <v>0</v>
      </c>
      <c r="U187" s="88">
        <v>0</v>
      </c>
      <c r="V187" s="88">
        <v>0</v>
      </c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</row>
    <row r="188" spans="1:32" s="54" customFormat="1" ht="27" x14ac:dyDescent="0.2">
      <c r="A188" s="80">
        <v>155</v>
      </c>
      <c r="B188" s="56" t="s">
        <v>301</v>
      </c>
      <c r="C188" s="56" t="s">
        <v>317</v>
      </c>
      <c r="D188" s="81" t="s">
        <v>42</v>
      </c>
      <c r="E188" s="82" t="s">
        <v>31</v>
      </c>
      <c r="F188" s="114" t="s">
        <v>36</v>
      </c>
      <c r="G188" s="46">
        <v>8000</v>
      </c>
      <c r="H188" s="46" t="s">
        <v>42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</row>
    <row r="189" spans="1:32" s="54" customFormat="1" ht="27" x14ac:dyDescent="0.2">
      <c r="A189" s="83">
        <v>156</v>
      </c>
      <c r="B189" s="84" t="s">
        <v>302</v>
      </c>
      <c r="C189" s="84" t="s">
        <v>309</v>
      </c>
      <c r="D189" s="85" t="s">
        <v>42</v>
      </c>
      <c r="E189" s="86" t="s">
        <v>31</v>
      </c>
      <c r="F189" s="115" t="s">
        <v>36</v>
      </c>
      <c r="G189" s="87">
        <f>6500</f>
        <v>6500</v>
      </c>
      <c r="H189" s="87" t="s">
        <v>42</v>
      </c>
      <c r="I189" s="88">
        <v>0</v>
      </c>
      <c r="J189" s="88">
        <v>0</v>
      </c>
      <c r="K189" s="88">
        <v>0</v>
      </c>
      <c r="L189" s="88">
        <v>0</v>
      </c>
      <c r="M189" s="88">
        <v>0</v>
      </c>
      <c r="N189" s="88">
        <v>0</v>
      </c>
      <c r="O189" s="88">
        <v>0</v>
      </c>
      <c r="P189" s="88">
        <v>0</v>
      </c>
      <c r="Q189" s="88">
        <v>0</v>
      </c>
      <c r="R189" s="88">
        <v>0</v>
      </c>
      <c r="S189" s="88">
        <v>0</v>
      </c>
      <c r="T189" s="88">
        <v>0</v>
      </c>
      <c r="U189" s="88">
        <v>0</v>
      </c>
      <c r="V189" s="88">
        <v>0</v>
      </c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</row>
    <row r="190" spans="1:32" s="54" customFormat="1" ht="27" x14ac:dyDescent="0.2">
      <c r="A190" s="80">
        <v>157</v>
      </c>
      <c r="B190" s="56" t="s">
        <v>303</v>
      </c>
      <c r="C190" s="56" t="s">
        <v>309</v>
      </c>
      <c r="D190" s="81" t="s">
        <v>42</v>
      </c>
      <c r="E190" s="82" t="s">
        <v>31</v>
      </c>
      <c r="F190" s="114" t="s">
        <v>36</v>
      </c>
      <c r="G190" s="46">
        <f>6500</f>
        <v>6500</v>
      </c>
      <c r="H190" s="46" t="s">
        <v>42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</row>
    <row r="191" spans="1:32" s="54" customFormat="1" ht="27" x14ac:dyDescent="0.2">
      <c r="A191" s="83">
        <v>158</v>
      </c>
      <c r="B191" s="84" t="s">
        <v>304</v>
      </c>
      <c r="C191" s="84" t="s">
        <v>310</v>
      </c>
      <c r="D191" s="85" t="s">
        <v>42</v>
      </c>
      <c r="E191" s="86" t="s">
        <v>31</v>
      </c>
      <c r="F191" s="115" t="s">
        <v>36</v>
      </c>
      <c r="G191" s="87">
        <v>9000</v>
      </c>
      <c r="H191" s="87" t="s">
        <v>42</v>
      </c>
      <c r="I191" s="88">
        <v>0</v>
      </c>
      <c r="J191" s="88">
        <v>0</v>
      </c>
      <c r="K191" s="88">
        <v>0</v>
      </c>
      <c r="L191" s="88">
        <v>0</v>
      </c>
      <c r="M191" s="88">
        <v>0</v>
      </c>
      <c r="N191" s="88">
        <v>0</v>
      </c>
      <c r="O191" s="88">
        <v>0</v>
      </c>
      <c r="P191" s="88">
        <v>0</v>
      </c>
      <c r="Q191" s="88">
        <v>0</v>
      </c>
      <c r="R191" s="88">
        <v>0</v>
      </c>
      <c r="S191" s="88">
        <v>0</v>
      </c>
      <c r="T191" s="88">
        <v>0</v>
      </c>
      <c r="U191" s="88">
        <v>0</v>
      </c>
      <c r="V191" s="88">
        <v>0</v>
      </c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</row>
    <row r="192" spans="1:32" s="54" customFormat="1" ht="22.5" customHeight="1" x14ac:dyDescent="0.2">
      <c r="A192" s="80">
        <v>159</v>
      </c>
      <c r="B192" s="56" t="s">
        <v>305</v>
      </c>
      <c r="C192" s="56" t="s">
        <v>310</v>
      </c>
      <c r="D192" s="81" t="s">
        <v>42</v>
      </c>
      <c r="E192" s="82" t="s">
        <v>31</v>
      </c>
      <c r="F192" s="114" t="s">
        <v>36</v>
      </c>
      <c r="G192" s="46">
        <v>9000</v>
      </c>
      <c r="H192" s="46" t="s">
        <v>42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7">
        <v>0</v>
      </c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</row>
    <row r="193" spans="1:32" s="54" customFormat="1" ht="27" x14ac:dyDescent="0.2">
      <c r="A193" s="83">
        <v>160</v>
      </c>
      <c r="B193" s="84" t="s">
        <v>306</v>
      </c>
      <c r="C193" s="84" t="s">
        <v>317</v>
      </c>
      <c r="D193" s="85" t="s">
        <v>42</v>
      </c>
      <c r="E193" s="86" t="s">
        <v>31</v>
      </c>
      <c r="F193" s="115" t="s">
        <v>36</v>
      </c>
      <c r="G193" s="87">
        <v>3500</v>
      </c>
      <c r="H193" s="87" t="s">
        <v>42</v>
      </c>
      <c r="I193" s="88">
        <v>0</v>
      </c>
      <c r="J193" s="88">
        <v>0</v>
      </c>
      <c r="K193" s="88">
        <v>0</v>
      </c>
      <c r="L193" s="88">
        <v>0</v>
      </c>
      <c r="M193" s="88">
        <v>0</v>
      </c>
      <c r="N193" s="88">
        <v>0</v>
      </c>
      <c r="O193" s="88">
        <v>0</v>
      </c>
      <c r="P193" s="88">
        <v>0</v>
      </c>
      <c r="Q193" s="88">
        <v>0</v>
      </c>
      <c r="R193" s="88">
        <v>0</v>
      </c>
      <c r="S193" s="88">
        <v>0</v>
      </c>
      <c r="T193" s="88">
        <v>0</v>
      </c>
      <c r="U193" s="88">
        <v>0</v>
      </c>
      <c r="V193" s="88">
        <v>0</v>
      </c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</row>
    <row r="194" spans="1:32" s="54" customFormat="1" ht="33.75" x14ac:dyDescent="0.2">
      <c r="A194" s="80">
        <v>161</v>
      </c>
      <c r="B194" s="56" t="s">
        <v>307</v>
      </c>
      <c r="C194" s="56" t="s">
        <v>331</v>
      </c>
      <c r="D194" s="81" t="s">
        <v>220</v>
      </c>
      <c r="E194" s="82" t="s">
        <v>31</v>
      </c>
      <c r="F194" s="114" t="s">
        <v>36</v>
      </c>
      <c r="G194" s="46">
        <v>13000</v>
      </c>
      <c r="H194" s="46" t="s">
        <v>42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7">
        <v>0</v>
      </c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</row>
    <row r="195" spans="1:32" s="54" customFormat="1" ht="31.5" customHeight="1" x14ac:dyDescent="0.2">
      <c r="A195" s="83">
        <v>162</v>
      </c>
      <c r="B195" s="84" t="s">
        <v>336</v>
      </c>
      <c r="C195" s="84" t="s">
        <v>319</v>
      </c>
      <c r="D195" s="81" t="s">
        <v>337</v>
      </c>
      <c r="E195" s="86" t="s">
        <v>31</v>
      </c>
      <c r="F195" s="115" t="s">
        <v>36</v>
      </c>
      <c r="G195" s="46">
        <v>14000</v>
      </c>
      <c r="H195" s="87" t="s">
        <v>42</v>
      </c>
      <c r="I195" s="88">
        <v>0</v>
      </c>
      <c r="J195" s="88">
        <v>0</v>
      </c>
      <c r="K195" s="88">
        <v>0</v>
      </c>
      <c r="L195" s="88">
        <v>0</v>
      </c>
      <c r="M195" s="88">
        <v>0</v>
      </c>
      <c r="N195" s="88">
        <v>0</v>
      </c>
      <c r="O195" s="88">
        <v>0</v>
      </c>
      <c r="P195" s="88">
        <v>0</v>
      </c>
      <c r="Q195" s="88">
        <v>0</v>
      </c>
      <c r="R195" s="88">
        <v>0</v>
      </c>
      <c r="S195" s="88">
        <v>0</v>
      </c>
      <c r="T195" s="88">
        <v>0</v>
      </c>
      <c r="U195" s="88">
        <v>0</v>
      </c>
      <c r="V195" s="88">
        <v>0</v>
      </c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</row>
    <row r="196" spans="1:32" s="54" customFormat="1" ht="31.5" customHeight="1" x14ac:dyDescent="0.2">
      <c r="A196" s="80">
        <v>163</v>
      </c>
      <c r="B196" s="124" t="s">
        <v>196</v>
      </c>
      <c r="C196" s="124" t="s">
        <v>310</v>
      </c>
      <c r="D196" s="85" t="s">
        <v>42</v>
      </c>
      <c r="E196" s="82" t="s">
        <v>31</v>
      </c>
      <c r="F196" s="114" t="s">
        <v>36</v>
      </c>
      <c r="G196" s="87">
        <v>0</v>
      </c>
      <c r="H196" s="46" t="s">
        <v>42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</row>
    <row r="197" spans="1:32" s="54" customFormat="1" ht="31.5" customHeight="1" x14ac:dyDescent="0.2">
      <c r="A197" s="83">
        <v>164</v>
      </c>
      <c r="B197" s="125" t="s">
        <v>202</v>
      </c>
      <c r="C197" s="125" t="s">
        <v>315</v>
      </c>
      <c r="D197" s="81" t="s">
        <v>42</v>
      </c>
      <c r="E197" s="86" t="s">
        <v>31</v>
      </c>
      <c r="F197" s="115" t="s">
        <v>36</v>
      </c>
      <c r="G197" s="46">
        <v>0</v>
      </c>
      <c r="H197" s="87" t="s">
        <v>42</v>
      </c>
      <c r="I197" s="88">
        <v>0</v>
      </c>
      <c r="J197" s="88">
        <v>0</v>
      </c>
      <c r="K197" s="88">
        <v>0</v>
      </c>
      <c r="L197" s="88">
        <v>0</v>
      </c>
      <c r="M197" s="88">
        <v>0</v>
      </c>
      <c r="N197" s="88">
        <v>0</v>
      </c>
      <c r="O197" s="88">
        <v>0</v>
      </c>
      <c r="P197" s="88">
        <v>0</v>
      </c>
      <c r="Q197" s="88">
        <v>0</v>
      </c>
      <c r="R197" s="88">
        <v>0</v>
      </c>
      <c r="S197" s="88">
        <v>0</v>
      </c>
      <c r="T197" s="88">
        <v>0</v>
      </c>
      <c r="U197" s="88">
        <v>0</v>
      </c>
      <c r="V197" s="88">
        <v>0</v>
      </c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</row>
    <row r="198" spans="1:32" s="54" customFormat="1" ht="31.5" customHeight="1" x14ac:dyDescent="0.2">
      <c r="A198" s="80">
        <v>165</v>
      </c>
      <c r="B198" s="124" t="s">
        <v>134</v>
      </c>
      <c r="C198" s="124" t="s">
        <v>210</v>
      </c>
      <c r="D198" s="85" t="s">
        <v>42</v>
      </c>
      <c r="E198" s="82" t="s">
        <v>31</v>
      </c>
      <c r="F198" s="114" t="s">
        <v>36</v>
      </c>
      <c r="G198" s="87">
        <v>0</v>
      </c>
      <c r="H198" s="46" t="s">
        <v>42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7">
        <v>0</v>
      </c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</row>
    <row r="199" spans="1:32" s="54" customFormat="1" ht="31.5" customHeight="1" x14ac:dyDescent="0.2">
      <c r="A199" s="83">
        <v>166</v>
      </c>
      <c r="B199" s="125" t="s">
        <v>256</v>
      </c>
      <c r="C199" s="125" t="s">
        <v>210</v>
      </c>
      <c r="D199" s="81" t="s">
        <v>42</v>
      </c>
      <c r="E199" s="86" t="s">
        <v>31</v>
      </c>
      <c r="F199" s="115" t="s">
        <v>36</v>
      </c>
      <c r="G199" s="46">
        <v>0</v>
      </c>
      <c r="H199" s="87" t="s">
        <v>42</v>
      </c>
      <c r="I199" s="88">
        <v>0</v>
      </c>
      <c r="J199" s="88">
        <v>0</v>
      </c>
      <c r="K199" s="88">
        <v>0</v>
      </c>
      <c r="L199" s="88">
        <v>0</v>
      </c>
      <c r="M199" s="88">
        <v>0</v>
      </c>
      <c r="N199" s="88">
        <v>0</v>
      </c>
      <c r="O199" s="88">
        <v>0</v>
      </c>
      <c r="P199" s="88">
        <v>0</v>
      </c>
      <c r="Q199" s="88">
        <v>0</v>
      </c>
      <c r="R199" s="88">
        <v>0</v>
      </c>
      <c r="S199" s="88">
        <v>0</v>
      </c>
      <c r="T199" s="88">
        <v>0</v>
      </c>
      <c r="U199" s="88">
        <v>0</v>
      </c>
      <c r="V199" s="88">
        <v>0</v>
      </c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</row>
    <row r="200" spans="1:32" s="54" customFormat="1" ht="35.25" customHeight="1" x14ac:dyDescent="0.2">
      <c r="A200" s="80">
        <v>167</v>
      </c>
      <c r="B200" s="124" t="s">
        <v>230</v>
      </c>
      <c r="C200" s="124" t="s">
        <v>347</v>
      </c>
      <c r="D200" s="85" t="s">
        <v>42</v>
      </c>
      <c r="E200" s="82" t="s">
        <v>31</v>
      </c>
      <c r="F200" s="114" t="s">
        <v>36</v>
      </c>
      <c r="G200" s="87">
        <v>0</v>
      </c>
      <c r="H200" s="46" t="s">
        <v>42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</row>
    <row r="201" spans="1:32" s="54" customFormat="1" ht="31.5" customHeight="1" x14ac:dyDescent="0.2">
      <c r="A201" s="83">
        <v>168</v>
      </c>
      <c r="B201" s="125" t="s">
        <v>252</v>
      </c>
      <c r="C201" s="125" t="s">
        <v>348</v>
      </c>
      <c r="D201" s="81" t="s">
        <v>42</v>
      </c>
      <c r="E201" s="86" t="s">
        <v>31</v>
      </c>
      <c r="F201" s="115" t="s">
        <v>36</v>
      </c>
      <c r="G201" s="46">
        <v>0</v>
      </c>
      <c r="H201" s="87" t="s">
        <v>42</v>
      </c>
      <c r="I201" s="88">
        <v>0</v>
      </c>
      <c r="J201" s="88">
        <v>0</v>
      </c>
      <c r="K201" s="88">
        <v>0</v>
      </c>
      <c r="L201" s="88">
        <v>0</v>
      </c>
      <c r="M201" s="88">
        <v>0</v>
      </c>
      <c r="N201" s="88">
        <v>0</v>
      </c>
      <c r="O201" s="88">
        <v>0</v>
      </c>
      <c r="P201" s="88">
        <v>0</v>
      </c>
      <c r="Q201" s="88">
        <v>0</v>
      </c>
      <c r="R201" s="88">
        <v>0</v>
      </c>
      <c r="S201" s="88">
        <v>0</v>
      </c>
      <c r="T201" s="88">
        <v>0</v>
      </c>
      <c r="U201" s="88">
        <v>0</v>
      </c>
      <c r="V201" s="88">
        <v>0</v>
      </c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</row>
    <row r="202" spans="1:32" s="54" customFormat="1" ht="31.5" customHeight="1" x14ac:dyDescent="0.2">
      <c r="A202" s="80">
        <v>169</v>
      </c>
      <c r="B202" s="124" t="s">
        <v>257</v>
      </c>
      <c r="C202" s="124" t="s">
        <v>349</v>
      </c>
      <c r="D202" s="85" t="s">
        <v>42</v>
      </c>
      <c r="E202" s="82" t="s">
        <v>31</v>
      </c>
      <c r="F202" s="114" t="s">
        <v>36</v>
      </c>
      <c r="G202" s="87">
        <v>0</v>
      </c>
      <c r="H202" s="46" t="s">
        <v>42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</row>
    <row r="203" spans="1:32" s="54" customFormat="1" ht="31.5" customHeight="1" x14ac:dyDescent="0.2">
      <c r="A203" s="83">
        <v>170</v>
      </c>
      <c r="B203" s="125" t="s">
        <v>342</v>
      </c>
      <c r="C203" s="125" t="s">
        <v>210</v>
      </c>
      <c r="D203" s="81" t="s">
        <v>42</v>
      </c>
      <c r="E203" s="86" t="s">
        <v>31</v>
      </c>
      <c r="F203" s="115" t="s">
        <v>36</v>
      </c>
      <c r="G203" s="46">
        <v>0</v>
      </c>
      <c r="H203" s="87" t="s">
        <v>42</v>
      </c>
      <c r="I203" s="88">
        <v>0</v>
      </c>
      <c r="J203" s="88">
        <v>0</v>
      </c>
      <c r="K203" s="88">
        <v>0</v>
      </c>
      <c r="L203" s="88">
        <v>0</v>
      </c>
      <c r="M203" s="88">
        <v>0</v>
      </c>
      <c r="N203" s="88">
        <v>0</v>
      </c>
      <c r="O203" s="88">
        <v>0</v>
      </c>
      <c r="P203" s="88">
        <v>0</v>
      </c>
      <c r="Q203" s="88">
        <v>0</v>
      </c>
      <c r="R203" s="88">
        <v>0</v>
      </c>
      <c r="S203" s="88">
        <v>0</v>
      </c>
      <c r="T203" s="88">
        <v>0</v>
      </c>
      <c r="U203" s="88">
        <v>0</v>
      </c>
      <c r="V203" s="88">
        <v>0</v>
      </c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</row>
    <row r="204" spans="1:32" s="54" customFormat="1" ht="31.5" customHeight="1" x14ac:dyDescent="0.2">
      <c r="A204" s="80">
        <v>171</v>
      </c>
      <c r="B204" s="124" t="s">
        <v>343</v>
      </c>
      <c r="C204" s="124" t="s">
        <v>210</v>
      </c>
      <c r="D204" s="85" t="s">
        <v>42</v>
      </c>
      <c r="E204" s="82" t="s">
        <v>31</v>
      </c>
      <c r="F204" s="114" t="s">
        <v>36</v>
      </c>
      <c r="G204" s="87">
        <v>0</v>
      </c>
      <c r="H204" s="46" t="s">
        <v>42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</row>
    <row r="205" spans="1:32" s="54" customFormat="1" ht="31.5" customHeight="1" x14ac:dyDescent="0.2">
      <c r="A205" s="83">
        <v>172</v>
      </c>
      <c r="B205" s="125" t="s">
        <v>344</v>
      </c>
      <c r="C205" s="125" t="s">
        <v>210</v>
      </c>
      <c r="D205" s="81" t="s">
        <v>42</v>
      </c>
      <c r="E205" s="86" t="s">
        <v>31</v>
      </c>
      <c r="F205" s="115" t="s">
        <v>36</v>
      </c>
      <c r="G205" s="46">
        <v>0</v>
      </c>
      <c r="H205" s="87" t="s">
        <v>42</v>
      </c>
      <c r="I205" s="88">
        <v>0</v>
      </c>
      <c r="J205" s="88">
        <v>0</v>
      </c>
      <c r="K205" s="88">
        <v>0</v>
      </c>
      <c r="L205" s="88">
        <v>0</v>
      </c>
      <c r="M205" s="88">
        <v>0</v>
      </c>
      <c r="N205" s="88">
        <v>0</v>
      </c>
      <c r="O205" s="88">
        <v>0</v>
      </c>
      <c r="P205" s="88">
        <v>0</v>
      </c>
      <c r="Q205" s="88">
        <v>0</v>
      </c>
      <c r="R205" s="88">
        <v>0</v>
      </c>
      <c r="S205" s="88">
        <v>0</v>
      </c>
      <c r="T205" s="88">
        <v>0</v>
      </c>
      <c r="U205" s="88">
        <v>0</v>
      </c>
      <c r="V205" s="88">
        <v>0</v>
      </c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</row>
    <row r="206" spans="1:32" s="54" customFormat="1" ht="31.5" customHeight="1" x14ac:dyDescent="0.2">
      <c r="A206" s="80">
        <v>173</v>
      </c>
      <c r="B206" s="124" t="s">
        <v>345</v>
      </c>
      <c r="C206" s="124" t="s">
        <v>210</v>
      </c>
      <c r="D206" s="85" t="s">
        <v>42</v>
      </c>
      <c r="E206" s="82" t="s">
        <v>31</v>
      </c>
      <c r="F206" s="114" t="s">
        <v>36</v>
      </c>
      <c r="G206" s="87">
        <v>0</v>
      </c>
      <c r="H206" s="46" t="s">
        <v>42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7">
        <v>0</v>
      </c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</row>
    <row r="207" spans="1:32" s="54" customFormat="1" ht="31.5" customHeight="1" x14ac:dyDescent="0.2">
      <c r="A207" s="83">
        <v>174</v>
      </c>
      <c r="B207" s="125" t="s">
        <v>346</v>
      </c>
      <c r="C207" s="125" t="s">
        <v>210</v>
      </c>
      <c r="D207" s="81" t="s">
        <v>42</v>
      </c>
      <c r="E207" s="86" t="s">
        <v>31</v>
      </c>
      <c r="F207" s="115" t="s">
        <v>36</v>
      </c>
      <c r="G207" s="46">
        <v>0</v>
      </c>
      <c r="H207" s="87" t="s">
        <v>42</v>
      </c>
      <c r="I207" s="88">
        <v>0</v>
      </c>
      <c r="J207" s="88">
        <v>0</v>
      </c>
      <c r="K207" s="88">
        <v>0</v>
      </c>
      <c r="L207" s="88">
        <v>0</v>
      </c>
      <c r="M207" s="88">
        <v>0</v>
      </c>
      <c r="N207" s="88">
        <v>0</v>
      </c>
      <c r="O207" s="88">
        <v>0</v>
      </c>
      <c r="P207" s="88">
        <v>0</v>
      </c>
      <c r="Q207" s="88">
        <v>0</v>
      </c>
      <c r="R207" s="88">
        <v>0</v>
      </c>
      <c r="S207" s="88">
        <v>0</v>
      </c>
      <c r="T207" s="88">
        <v>0</v>
      </c>
      <c r="U207" s="88">
        <v>0</v>
      </c>
      <c r="V207" s="88">
        <v>0</v>
      </c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</row>
    <row r="208" spans="1:32" s="54" customFormat="1" ht="31.5" customHeight="1" x14ac:dyDescent="0.2">
      <c r="A208" s="80">
        <v>175</v>
      </c>
      <c r="B208" s="124" t="s">
        <v>334</v>
      </c>
      <c r="C208" s="124" t="s">
        <v>236</v>
      </c>
      <c r="D208" s="85" t="s">
        <v>42</v>
      </c>
      <c r="E208" s="82" t="s">
        <v>31</v>
      </c>
      <c r="F208" s="114" t="s">
        <v>36</v>
      </c>
      <c r="G208" s="87">
        <v>0</v>
      </c>
      <c r="H208" s="46" t="s">
        <v>42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0</v>
      </c>
      <c r="V208" s="47">
        <v>0</v>
      </c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</row>
    <row r="209" spans="1:32" s="54" customFormat="1" ht="31.5" hidden="1" customHeight="1" x14ac:dyDescent="0.2">
      <c r="A209" s="119"/>
      <c r="B209" s="120"/>
      <c r="C209" s="120"/>
      <c r="D209" s="121"/>
      <c r="E209" s="86"/>
      <c r="F209" s="115"/>
      <c r="G209" s="122"/>
      <c r="H209" s="122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</row>
    <row r="210" spans="1:32" s="79" customFormat="1" ht="24" customHeight="1" x14ac:dyDescent="0.2">
      <c r="A210" s="142" t="s">
        <v>351</v>
      </c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</row>
    <row r="211" spans="1:32" s="54" customFormat="1" ht="31.5" customHeight="1" x14ac:dyDescent="0.2">
      <c r="A211" s="80"/>
      <c r="B211" s="145" t="s">
        <v>352</v>
      </c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7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</row>
    <row r="212" spans="1:32" ht="5.25" customHeight="1" x14ac:dyDescent="0.25">
      <c r="A212" s="24"/>
      <c r="B212" s="8"/>
      <c r="C212" s="8"/>
      <c r="D212" s="9"/>
      <c r="E212" s="10"/>
      <c r="F212" s="116"/>
      <c r="G212" s="11"/>
      <c r="H212" s="1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32" ht="5.25" customHeight="1" x14ac:dyDescent="0.25">
      <c r="A213" s="24"/>
      <c r="B213" s="8"/>
      <c r="C213" s="8"/>
      <c r="D213" s="9"/>
      <c r="E213" s="10"/>
      <c r="F213" s="116"/>
      <c r="G213" s="11"/>
      <c r="H213" s="1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32" hidden="1" x14ac:dyDescent="0.25">
      <c r="F214" s="117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32" s="2" customFormat="1" ht="18.75" customHeight="1" x14ac:dyDescent="0.15">
      <c r="A215" s="25"/>
      <c r="B215" s="143" t="s">
        <v>350</v>
      </c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</row>
    <row r="216" spans="1:32" s="3" customFormat="1" x14ac:dyDescent="0.25">
      <c r="A216" s="26"/>
      <c r="B216" s="143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1:32" s="3" customFormat="1" x14ac:dyDescent="0.25">
      <c r="A217" s="26"/>
      <c r="B217" s="143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1:32" s="3" customFormat="1" ht="18" customHeight="1" x14ac:dyDescent="0.25">
      <c r="A218" s="26"/>
      <c r="B218" s="143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</row>
    <row r="219" spans="1:32" x14ac:dyDescent="0.25">
      <c r="A219" s="28"/>
      <c r="B219" s="13"/>
      <c r="C219" s="13"/>
      <c r="D219" s="13"/>
      <c r="E219" s="13"/>
      <c r="F219" s="117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32" x14ac:dyDescent="0.25">
      <c r="A220" s="28"/>
      <c r="B220" s="13"/>
      <c r="C220" s="13"/>
      <c r="D220" s="13"/>
      <c r="E220" s="13"/>
      <c r="F220" s="117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32" x14ac:dyDescent="0.25">
      <c r="A221" s="28"/>
      <c r="B221" s="13"/>
      <c r="C221" s="13"/>
      <c r="D221" s="13"/>
      <c r="E221" s="13"/>
      <c r="F221" s="117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32" x14ac:dyDescent="0.25">
      <c r="A222" s="28"/>
      <c r="B222" s="13"/>
      <c r="C222" s="13"/>
      <c r="D222" s="13"/>
      <c r="E222" s="13"/>
      <c r="F222" s="117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32" x14ac:dyDescent="0.25">
      <c r="A223" s="28"/>
      <c r="B223" s="13"/>
      <c r="C223" s="13"/>
      <c r="D223" s="13"/>
      <c r="E223" s="13"/>
      <c r="F223" s="117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</sheetData>
  <mergeCells count="12">
    <mergeCell ref="W136:AC136"/>
    <mergeCell ref="A37:V37"/>
    <mergeCell ref="A128:V128"/>
    <mergeCell ref="A145:V145"/>
    <mergeCell ref="B215:V218"/>
    <mergeCell ref="A210:V210"/>
    <mergeCell ref="B211:V211"/>
    <mergeCell ref="A8:V8"/>
    <mergeCell ref="A9:V9"/>
    <mergeCell ref="A11:V11"/>
    <mergeCell ref="A33:V33"/>
    <mergeCell ref="A35:V35"/>
  </mergeCells>
  <hyperlinks>
    <hyperlink ref="D22" r:id="rId1" display="f.batres@radiotgw.gob.gt" xr:uid="{00000000-0004-0000-0000-000000000000}"/>
    <hyperlink ref="D29" r:id="rId2" display="v.santizo@radiotgw.gob.gt" xr:uid="{00000000-0004-0000-0000-000001000000}"/>
    <hyperlink ref="D30" r:id="rId3" display="b.portillo@radiotgw.gob.gt" xr:uid="{00000000-0004-0000-0000-000002000000}"/>
    <hyperlink ref="D32" r:id="rId4" display="a.sapon@radiotgw.gob.gt" xr:uid="{00000000-0004-0000-0000-000003000000}"/>
    <hyperlink ref="D20" r:id="rId5" display="irma.garcia@raiotgw.gob.gt" xr:uid="{00000000-0004-0000-0000-000004000000}"/>
    <hyperlink ref="D14" r:id="rId6" display="ericka.escobar.l@gmail.com" xr:uid="{00000000-0004-0000-0000-000005000000}"/>
    <hyperlink ref="D21" r:id="rId7" xr:uid="{00000000-0004-0000-0000-000006000000}"/>
    <hyperlink ref="D23" r:id="rId8" display="f.batres@radiotgw.gob.gt" xr:uid="{00000000-0004-0000-0000-000007000000}"/>
    <hyperlink ref="D24" r:id="rId9" display="f.batres@radiotgw.gob.gt" xr:uid="{00000000-0004-0000-0000-000008000000}"/>
    <hyperlink ref="D25" r:id="rId10" display="f.batres@radiotgw.gob.gt" xr:uid="{00000000-0004-0000-0000-000009000000}"/>
    <hyperlink ref="D26" r:id="rId11" display="f.batres@radiotgw.gob.gt" xr:uid="{00000000-0004-0000-0000-00000A000000}"/>
    <hyperlink ref="D27" r:id="rId12" display="f.batres@radiotgw.gob.gt" xr:uid="{00000000-0004-0000-0000-00000B000000}"/>
    <hyperlink ref="D31" r:id="rId13" xr:uid="{00000000-0004-0000-0000-00000C000000}"/>
    <hyperlink ref="D34" r:id="rId14" xr:uid="{00000000-0004-0000-0000-00000D000000}"/>
    <hyperlink ref="D41" r:id="rId15" xr:uid="{00000000-0004-0000-0000-00000E000000}"/>
    <hyperlink ref="D43" r:id="rId16" xr:uid="{00000000-0004-0000-0000-00000F000000}"/>
    <hyperlink ref="D101" r:id="rId17" xr:uid="{00000000-0004-0000-0000-000010000000}"/>
    <hyperlink ref="D112" r:id="rId18" xr:uid="{00000000-0004-0000-0000-000011000000}"/>
    <hyperlink ref="D92" r:id="rId19" xr:uid="{00000000-0004-0000-0000-000012000000}"/>
    <hyperlink ref="D106" r:id="rId20" display="ricardo.pzumun@radiotgw.gob.gt" xr:uid="{00000000-0004-0000-0000-000013000000}"/>
    <hyperlink ref="D117" r:id="rId21" display="mayra.romero@radiotgw.gob.gt" xr:uid="{00000000-0004-0000-0000-000014000000}"/>
    <hyperlink ref="D105" r:id="rId22" xr:uid="{00000000-0004-0000-0000-000015000000}"/>
    <hyperlink ref="D12" r:id="rId23" display="mrodriguez@radiotgw.gob.gt" xr:uid="{00000000-0004-0000-0000-000016000000}"/>
    <hyperlink ref="D129" r:id="rId24" display="da.urzua.erazo@gmail.com" xr:uid="{00000000-0004-0000-0000-000017000000}"/>
    <hyperlink ref="D130" r:id="rId25" display="da.urzua.erazo@gmail.com" xr:uid="{00000000-0004-0000-0000-000018000000}"/>
    <hyperlink ref="D131" r:id="rId26" xr:uid="{00000000-0004-0000-0000-000019000000}"/>
    <hyperlink ref="D195" r:id="rId27" xr:uid="{00000000-0004-0000-0000-00001A000000}"/>
  </hyperlinks>
  <printOptions horizontalCentered="1"/>
  <pageMargins left="1.4566929133858268" right="0.94488188976377963" top="0.15748031496062992" bottom="0.15748031496062992" header="0.31496062992125984" footer="0.31496062992125984"/>
  <pageSetup paperSize="5" scale="56" orientation="landscape" r:id="rId28"/>
  <headerFooter>
    <oddHeader>&amp;R&amp;"Arial,Normal"&amp;9&amp;K05-048&amp;P</oddHeader>
  </headerFooter>
  <colBreaks count="1" manualBreakCount="1">
    <brk id="22" max="1048575" man="1"/>
  </colBreaks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10-04</vt:lpstr>
      <vt:lpstr>'10-04'!Área_de_impresión</vt:lpstr>
      <vt:lpstr>'10-04'!Títulos_a_imprimir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2022-10-07T21:06:43Z</cp:lastPrinted>
  <dcterms:created xsi:type="dcterms:W3CDTF">2022-06-02T17:56:41Z</dcterms:created>
  <dcterms:modified xsi:type="dcterms:W3CDTF">2022-10-10T16:22:46Z</dcterms:modified>
</cp:coreProperties>
</file>